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CNV\2021\"/>
    </mc:Choice>
  </mc:AlternateContent>
  <bookViews>
    <workbookView xWindow="0" yWindow="0" windowWidth="19200" windowHeight="7050" tabRatio="705" activeTab="14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62913"/>
  <pivotCaches>
    <pivotCache cacheId="7" r:id="rId16"/>
  </pivotCaches>
</workbook>
</file>

<file path=xl/calcChain.xml><?xml version="1.0" encoding="utf-8"?>
<calcChain xmlns="http://schemas.openxmlformats.org/spreadsheetml/2006/main">
  <c r="T4" i="12" l="1"/>
  <c r="T4" i="11"/>
  <c r="T4" i="10"/>
  <c r="T4" i="9"/>
  <c r="T4" i="8"/>
  <c r="T4" i="7" l="1"/>
  <c r="M189" i="14" l="1"/>
  <c r="L189" i="14"/>
  <c r="K189" i="14"/>
  <c r="J189" i="14"/>
  <c r="I189" i="14"/>
  <c r="H189" i="14"/>
  <c r="G189" i="14"/>
  <c r="F189" i="14"/>
  <c r="E189" i="14"/>
  <c r="D189" i="14"/>
  <c r="C189" i="14"/>
  <c r="M188" i="14"/>
  <c r="L188" i="14"/>
  <c r="K188" i="14"/>
  <c r="J188" i="14"/>
  <c r="I188" i="14"/>
  <c r="H188" i="14"/>
  <c r="G188" i="14"/>
  <c r="F188" i="14"/>
  <c r="E188" i="14"/>
  <c r="D188" i="14"/>
  <c r="C188" i="14"/>
  <c r="M187" i="14"/>
  <c r="L187" i="14"/>
  <c r="K187" i="14"/>
  <c r="J187" i="14"/>
  <c r="I187" i="14"/>
  <c r="H187" i="14"/>
  <c r="G187" i="14"/>
  <c r="F187" i="14"/>
  <c r="E187" i="14"/>
  <c r="D187" i="14"/>
  <c r="C187" i="14"/>
  <c r="M186" i="14"/>
  <c r="L186" i="14"/>
  <c r="K186" i="14"/>
  <c r="J186" i="14"/>
  <c r="I186" i="14"/>
  <c r="H186" i="14"/>
  <c r="G186" i="14"/>
  <c r="F186" i="14"/>
  <c r="E186" i="14"/>
  <c r="D186" i="14"/>
  <c r="C186" i="14"/>
  <c r="M185" i="14"/>
  <c r="L185" i="14"/>
  <c r="K185" i="14"/>
  <c r="J185" i="14"/>
  <c r="I185" i="14"/>
  <c r="H185" i="14"/>
  <c r="G185" i="14"/>
  <c r="F185" i="14"/>
  <c r="E185" i="14"/>
  <c r="D185" i="14"/>
  <c r="C185" i="14"/>
  <c r="M184" i="14"/>
  <c r="L184" i="14"/>
  <c r="K184" i="14"/>
  <c r="J184" i="14"/>
  <c r="I184" i="14"/>
  <c r="H184" i="14"/>
  <c r="G184" i="14"/>
  <c r="F184" i="14"/>
  <c r="E184" i="14"/>
  <c r="D184" i="14"/>
  <c r="C184" i="14"/>
  <c r="M183" i="14"/>
  <c r="L183" i="14"/>
  <c r="K183" i="14"/>
  <c r="J183" i="14"/>
  <c r="I183" i="14"/>
  <c r="H183" i="14"/>
  <c r="G183" i="14"/>
  <c r="F183" i="14"/>
  <c r="E183" i="14"/>
  <c r="D183" i="14"/>
  <c r="C183" i="14"/>
  <c r="M182" i="14"/>
  <c r="L182" i="14"/>
  <c r="K182" i="14"/>
  <c r="J182" i="14"/>
  <c r="I182" i="14"/>
  <c r="H182" i="14"/>
  <c r="G182" i="14"/>
  <c r="F182" i="14"/>
  <c r="E182" i="14"/>
  <c r="D182" i="14"/>
  <c r="C182" i="14"/>
  <c r="M181" i="14"/>
  <c r="L181" i="14"/>
  <c r="K181" i="14"/>
  <c r="J181" i="14"/>
  <c r="I181" i="14"/>
  <c r="H181" i="14"/>
  <c r="G181" i="14"/>
  <c r="F181" i="14"/>
  <c r="E181" i="14"/>
  <c r="D181" i="14"/>
  <c r="C181" i="14"/>
  <c r="M180" i="14"/>
  <c r="L180" i="14"/>
  <c r="K180" i="14"/>
  <c r="J180" i="14"/>
  <c r="I180" i="14"/>
  <c r="H180" i="14"/>
  <c r="G180" i="14"/>
  <c r="F180" i="14"/>
  <c r="E180" i="14"/>
  <c r="D180" i="14"/>
  <c r="C180" i="14"/>
  <c r="M179" i="14"/>
  <c r="L179" i="14"/>
  <c r="K179" i="14"/>
  <c r="J179" i="14"/>
  <c r="I179" i="14"/>
  <c r="H179" i="14"/>
  <c r="G179" i="14"/>
  <c r="F179" i="14"/>
  <c r="E179" i="14"/>
  <c r="D179" i="14"/>
  <c r="C179" i="14"/>
  <c r="M178" i="14"/>
  <c r="L178" i="14"/>
  <c r="K178" i="14"/>
  <c r="J178" i="14"/>
  <c r="I178" i="14"/>
  <c r="H178" i="14"/>
  <c r="G178" i="14"/>
  <c r="F178" i="14"/>
  <c r="E178" i="14"/>
  <c r="D178" i="14"/>
  <c r="C178" i="14"/>
  <c r="M177" i="14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M124" i="14"/>
  <c r="L124" i="14"/>
  <c r="K124" i="14"/>
  <c r="J124" i="14"/>
  <c r="I124" i="14"/>
  <c r="H124" i="14"/>
  <c r="G124" i="14"/>
  <c r="F124" i="14"/>
  <c r="E124" i="14"/>
  <c r="D124" i="14"/>
  <c r="C124" i="14"/>
  <c r="B131" i="14"/>
  <c r="B130" i="14"/>
  <c r="B129" i="14"/>
  <c r="B128" i="14"/>
  <c r="B127" i="14"/>
  <c r="B126" i="14"/>
  <c r="B125" i="14"/>
  <c r="B124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90" i="14" l="1"/>
  <c r="N188" i="14"/>
  <c r="N164" i="14"/>
  <c r="N180" i="14"/>
  <c r="N175" i="14"/>
  <c r="N183" i="14"/>
  <c r="N178" i="14"/>
  <c r="N186" i="14"/>
  <c r="N185" i="14"/>
  <c r="N177" i="14"/>
  <c r="N154" i="14"/>
  <c r="N160" i="14"/>
  <c r="N176" i="14"/>
  <c r="N184" i="14"/>
  <c r="N146" i="14"/>
  <c r="N165" i="14"/>
  <c r="N181" i="14"/>
  <c r="N189" i="14"/>
  <c r="N169" i="14"/>
  <c r="N157" i="14"/>
  <c r="N179" i="14"/>
  <c r="N187" i="14"/>
  <c r="N126" i="14"/>
  <c r="D190" i="14"/>
  <c r="N155" i="14"/>
  <c r="N182" i="14"/>
  <c r="N125" i="14"/>
  <c r="N131" i="14"/>
  <c r="N127" i="14"/>
  <c r="N128" i="14"/>
  <c r="N129" i="14"/>
  <c r="N130" i="14"/>
  <c r="N124" i="14"/>
  <c r="N144" i="14"/>
  <c r="N147" i="14"/>
  <c r="N149" i="14"/>
  <c r="N151" i="14"/>
  <c r="N139" i="14"/>
  <c r="N143" i="14"/>
  <c r="N145" i="14"/>
  <c r="N152" i="14"/>
  <c r="N153" i="14"/>
  <c r="N156" i="14"/>
  <c r="N159" i="14"/>
  <c r="N161" i="14"/>
  <c r="N162" i="14"/>
  <c r="N163" i="14"/>
  <c r="N167" i="14"/>
  <c r="N168" i="14"/>
  <c r="N170" i="14"/>
  <c r="N171" i="14"/>
  <c r="N172" i="14"/>
  <c r="N173" i="14"/>
  <c r="N138" i="14"/>
  <c r="N141" i="14"/>
  <c r="J190" i="14"/>
  <c r="N142" i="14"/>
  <c r="N150" i="14"/>
  <c r="N158" i="14"/>
  <c r="N166" i="14"/>
  <c r="N174" i="14"/>
  <c r="C190" i="14"/>
  <c r="K190" i="14"/>
  <c r="E190" i="14"/>
  <c r="M190" i="14"/>
  <c r="F190" i="14"/>
  <c r="G190" i="14"/>
  <c r="H190" i="14"/>
  <c r="N140" i="14"/>
  <c r="N148" i="14"/>
  <c r="I190" i="14"/>
  <c r="B190" i="14"/>
  <c r="N137" i="14"/>
  <c r="D132" i="14"/>
  <c r="C132" i="14"/>
  <c r="B132" i="14"/>
  <c r="T4" i="5"/>
  <c r="T4" i="3"/>
  <c r="T7" i="13"/>
  <c r="T4" i="13" s="1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37" i="14"/>
  <c r="B37" i="14"/>
  <c r="C24" i="14"/>
  <c r="C23" i="14"/>
  <c r="C22" i="14"/>
  <c r="C21" i="14"/>
  <c r="C20" i="14"/>
  <c r="C19" i="14"/>
  <c r="C18" i="14"/>
  <c r="C17" i="14"/>
  <c r="C16" i="14"/>
  <c r="Z5" i="13"/>
  <c r="Y5" i="13"/>
  <c r="C79" i="14" l="1"/>
  <c r="N132" i="14"/>
  <c r="N190" i="14"/>
  <c r="E132" i="14"/>
  <c r="C25" i="14"/>
  <c r="F132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32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32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N1" i="14" l="1"/>
  <c r="L1" i="14"/>
  <c r="Z1" i="14"/>
  <c r="I132" i="14"/>
  <c r="B59" i="14"/>
  <c r="D59" i="14" s="1"/>
  <c r="B106" i="14" s="1"/>
  <c r="B77" i="14"/>
  <c r="D77" i="14" s="1"/>
  <c r="B102" i="14" s="1"/>
  <c r="B74" i="14"/>
  <c r="D74" i="14" s="1"/>
  <c r="B116" i="14" s="1"/>
  <c r="B23" i="14"/>
  <c r="D23" i="14" s="1"/>
  <c r="B76" i="14"/>
  <c r="D76" i="14" s="1"/>
  <c r="B115" i="14" s="1"/>
  <c r="B47" i="14"/>
  <c r="D47" i="14" s="1"/>
  <c r="B85" i="14" s="1"/>
  <c r="B69" i="14"/>
  <c r="D69" i="14" s="1"/>
  <c r="B114" i="14" s="1"/>
  <c r="B22" i="14"/>
  <c r="D22" i="14" s="1"/>
  <c r="B61" i="14"/>
  <c r="D61" i="14" s="1"/>
  <c r="B87" i="14" s="1"/>
  <c r="B53" i="14"/>
  <c r="D53" i="14" s="1"/>
  <c r="B91" i="14" s="1"/>
  <c r="B19" i="14"/>
  <c r="D19" i="14" s="1"/>
  <c r="B66" i="14"/>
  <c r="D66" i="14" s="1"/>
  <c r="B105" i="14" s="1"/>
  <c r="B57" i="14"/>
  <c r="D57" i="14" s="1"/>
  <c r="B113" i="14" s="1"/>
  <c r="B63" i="14"/>
  <c r="D63" i="14" s="1"/>
  <c r="B88" i="14" s="1"/>
  <c r="B24" i="14"/>
  <c r="D24" i="14" s="1"/>
  <c r="B49" i="14"/>
  <c r="D49" i="14" s="1"/>
  <c r="B112" i="14" s="1"/>
  <c r="B21" i="14"/>
  <c r="D21" i="14" s="1"/>
  <c r="B70" i="14"/>
  <c r="D70" i="14" s="1"/>
  <c r="B96" i="14" s="1"/>
  <c r="B58" i="14"/>
  <c r="D58" i="14" s="1"/>
  <c r="B92" i="14" s="1"/>
  <c r="B43" i="14"/>
  <c r="B52" i="14"/>
  <c r="D52" i="14" s="1"/>
  <c r="B108" i="14" s="1"/>
  <c r="B67" i="14"/>
  <c r="D67" i="14" s="1"/>
  <c r="B94" i="14" s="1"/>
  <c r="B54" i="14"/>
  <c r="D54" i="14" s="1"/>
  <c r="B99" i="14" s="1"/>
  <c r="B60" i="14"/>
  <c r="D60" i="14" s="1"/>
  <c r="B98" i="14" s="1"/>
  <c r="B72" i="14"/>
  <c r="D72" i="14" s="1"/>
  <c r="B109" i="14" s="1"/>
  <c r="B62" i="14"/>
  <c r="D62" i="14" s="1"/>
  <c r="B117" i="14" s="1"/>
  <c r="B18" i="14"/>
  <c r="D18" i="14" s="1"/>
  <c r="B71" i="14"/>
  <c r="D71" i="14" s="1"/>
  <c r="B107" i="14" s="1"/>
  <c r="B51" i="14"/>
  <c r="D51" i="14" s="1"/>
  <c r="B104" i="14" s="1"/>
  <c r="B64" i="14"/>
  <c r="D64" i="14" s="1"/>
  <c r="B95" i="14" s="1"/>
  <c r="B56" i="14"/>
  <c r="D56" i="14" s="1"/>
  <c r="B118" i="14" s="1"/>
  <c r="B65" i="14"/>
  <c r="D65" i="14" s="1"/>
  <c r="B97" i="14" s="1"/>
  <c r="B68" i="14"/>
  <c r="D68" i="14" s="1"/>
  <c r="B93" i="14" s="1"/>
  <c r="B75" i="14"/>
  <c r="D75" i="14" s="1"/>
  <c r="B90" i="14" s="1"/>
  <c r="B20" i="14"/>
  <c r="D20" i="14" s="1"/>
  <c r="B44" i="14"/>
  <c r="D44" i="14" s="1"/>
  <c r="B84" i="14" s="1"/>
  <c r="B55" i="14"/>
  <c r="D55" i="14" s="1"/>
  <c r="B101" i="14" s="1"/>
  <c r="B48" i="14"/>
  <c r="D48" i="14" s="1"/>
  <c r="B100" i="14" s="1"/>
  <c r="B45" i="14"/>
  <c r="D45" i="14" s="1"/>
  <c r="B111" i="14" s="1"/>
  <c r="B16" i="14"/>
  <c r="B46" i="14"/>
  <c r="D46" i="14" s="1"/>
  <c r="B110" i="14" s="1"/>
  <c r="B17" i="14"/>
  <c r="D17" i="14" s="1"/>
  <c r="B73" i="14"/>
  <c r="D73" i="14" s="1"/>
  <c r="B103" i="14" s="1"/>
  <c r="B78" i="14"/>
  <c r="D78" i="14" s="1"/>
  <c r="B89" i="14" s="1"/>
  <c r="B50" i="14"/>
  <c r="D50" i="14" s="1"/>
  <c r="B86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R1" i="14" l="1"/>
  <c r="J132" i="14"/>
  <c r="D16" i="14"/>
  <c r="B25" i="14"/>
  <c r="D25" i="14" s="1"/>
  <c r="D43" i="14"/>
  <c r="B83" i="14" s="1"/>
  <c r="B79" i="14"/>
  <c r="D79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V1" i="14" l="1"/>
  <c r="K132" i="14"/>
  <c r="Y12" i="14"/>
  <c r="X1" i="14" s="1"/>
  <c r="K4" i="1"/>
  <c r="L4" i="1"/>
  <c r="M4" i="1"/>
  <c r="N4" i="1"/>
  <c r="L132" i="14" l="1"/>
  <c r="M132" i="14"/>
</calcChain>
</file>

<file path=xl/comments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<sst xmlns="http://schemas.openxmlformats.org/spreadsheetml/2006/main" count="74804" uniqueCount="876">
  <si>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</si>
  <si>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</si>
  <si>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</si>
  <si>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</si>
  <si>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</si>
  <si>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</si>
  <si>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</si>
  <si>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</si>
  <si>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</si>
  <si>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</si>
  <si>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</si>
  <si>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</si>
  <si>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</si>
  <si>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</si>
  <si>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</si>
  <si>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</si>
  <si>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</si>
  <si>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</si>
  <si>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</si>
  <si>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</si>
  <si>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</si>
  <si>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</si>
  <si>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</si>
  <si>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</si>
  <si>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</si>
  <si>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</si>
  <si>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</si>
  <si>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</si>
  <si>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</si>
  <si>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</si>
  <si>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</si>
  <si>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</si>
  <si>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</si>
  <si>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</si>
  <si>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</si>
  <si>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</si>
  <si>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</si>
  <si>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</si>
  <si>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</si>
  <si>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</si>
  <si>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</si>
  <si>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</si>
  <si>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</si>
  <si>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</si>
  <si>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</si>
  <si>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</si>
  <si>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</si>
  <si>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</si>
  <si>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</si>
  <si>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</si>
  <si>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</si>
  <si>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</si>
  <si>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</si>
  <si>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</si>
  <si>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</si>
  <si>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</si>
  <si>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</si>
  <si>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</si>
  <si>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</si>
  <si>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</si>
  <si>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</si>
  <si>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</si>
  <si>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</si>
  <si>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</si>
  <si>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</si>
  <si>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</si>
  <si>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</si>
  <si>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</si>
  <si>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</si>
  <si>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</si>
  <si>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</si>
  <si>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</si>
  <si>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</si>
  <si>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</si>
  <si>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</si>
  <si>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</si>
  <si>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</si>
  <si>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</si>
  <si>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</si>
  <si>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</si>
  <si>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</si>
  <si>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</si>
  <si>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</si>
  <si>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</si>
  <si>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</si>
  <si>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</si>
  <si>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</si>
  <si>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</si>
  <si>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</si>
  <si>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</si>
  <si>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</si>
  <si>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</si>
  <si>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</si>
  <si>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</si>
  <si>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</si>
  <si>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</si>
  <si>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</si>
  <si>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</si>
  <si>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</si>
  <si>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</si>
  <si>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</si>
  <si>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</si>
  <si>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</si>
  <si>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</si>
  <si>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</si>
  <si>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</si>
  <si>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</si>
  <si>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</si>
  <si>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</si>
  <si>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</si>
  <si>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</si>
  <si>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</si>
  <si>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</si>
  <si>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</si>
  <si>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</si>
  <si>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</si>
  <si>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</si>
  <si>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</si>
  <si>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</si>
  <si>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</si>
  <si>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</si>
  <si>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</si>
  <si>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</si>
  <si>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</si>
  <si>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</si>
  <si>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</si>
  <si>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</si>
  <si>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</si>
  <si>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</si>
  <si>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</si>
  <si>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</si>
  <si>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</si>
  <si>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</si>
  <si>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</si>
  <si>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</si>
  <si>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</si>
  <si>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</si>
  <si>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</si>
  <si>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</si>
  <si>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</si>
  <si>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</si>
  <si>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</si>
  <si>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</si>
  <si>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</si>
  <si>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</si>
  <si>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</si>
  <si>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</si>
  <si>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</si>
  <si>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</si>
  <si>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</si>
  <si>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</si>
  <si>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</si>
  <si>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</si>
  <si>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</si>
  <si>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</si>
  <si>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</si>
  <si>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</si>
  <si>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</si>
  <si>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</si>
  <si>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</si>
  <si>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</si>
  <si>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</si>
  <si>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</si>
  <si>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</si>
  <si>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</si>
  <si>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</si>
  <si>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</si>
  <si>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</si>
  <si>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</si>
  <si>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</si>
  <si>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</si>
  <si>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</si>
  <si>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</si>
  <si>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</si>
  <si>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</si>
  <si>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</si>
  <si>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</si>
  <si>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</si>
  <si>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</si>
  <si>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</si>
  <si>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</si>
  <si>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</si>
  <si>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</si>
  <si>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</si>
  <si>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</si>
  <si>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</si>
  <si>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</si>
  <si>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</si>
  <si>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</si>
  <si>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</si>
  <si>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</si>
  <si>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</si>
  <si>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</si>
  <si>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</si>
  <si>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</si>
  <si>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</si>
  <si>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</si>
  <si>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</si>
  <si>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</si>
  <si>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</si>
  <si>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</si>
  <si>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</si>
  <si>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</si>
  <si>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</si>
  <si>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</si>
  <si>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</si>
  <si>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</si>
  <si>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</si>
  <si>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</si>
  <si>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</si>
  <si>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</si>
  <si>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</si>
  <si>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</si>
  <si>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</si>
  <si>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</si>
  <si>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</si>
  <si>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</si>
  <si>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</si>
  <si>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</si>
  <si>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</si>
  <si>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</si>
  <si>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</si>
  <si>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</si>
  <si>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</si>
  <si>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</si>
  <si>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</si>
  <si>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</si>
  <si>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</si>
  <si>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</si>
  <si>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</si>
  <si>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</si>
  <si>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</si>
  <si>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</si>
  <si>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</si>
  <si>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</si>
  <si>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</si>
  <si>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</si>
  <si>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</si>
  <si>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</si>
  <si>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</si>
  <si>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</si>
  <si>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</si>
  <si>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</si>
  <si>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</si>
  <si>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</si>
  <si>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</si>
  <si>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</si>
  <si>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</si>
  <si>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</si>
  <si>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</si>
  <si>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</si>
  <si>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</si>
  <si>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</si>
  <si>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</si>
  <si>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</si>
  <si>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</si>
  <si>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</si>
  <si>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</si>
  <si>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</si>
  <si>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</si>
  <si>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</si>
  <si>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</si>
  <si>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</si>
  <si>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</si>
  <si>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</si>
  <si>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</si>
  <si>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</si>
  <si>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</si>
  <si>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</si>
  <si>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</si>
  <si>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</si>
  <si>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</si>
  <si>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</si>
  <si>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</si>
  <si>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</si>
  <si>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</si>
  <si>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</si>
  <si>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</si>
  <si>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</si>
  <si>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</si>
  <si>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</si>
  <si>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</si>
  <si>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</si>
  <si>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</si>
  <si>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</si>
  <si>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</si>
  <si>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</si>
  <si>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</si>
  <si>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</si>
  <si>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</si>
  <si>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</si>
  <si>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</si>
  <si>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</si>
  <si>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</si>
  <si>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</si>
  <si>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</si>
  <si>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</si>
  <si>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</si>
  <si>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</si>
  <si>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</si>
  <si>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</si>
  <si>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</si>
  <si>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</si>
  <si>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</si>
  <si>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</si>
  <si>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</si>
  <si>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</si>
  <si>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</si>
  <si>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</si>
  <si>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</si>
  <si>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</si>
  <si>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</si>
  <si>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</si>
  <si>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</si>
  <si>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</si>
  <si>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</si>
  <si>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</si>
  <si>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</si>
  <si>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</si>
  <si>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</si>
  <si>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</si>
  <si>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</si>
  <si>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</si>
  <si>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</si>
  <si>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</si>
  <si>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</si>
  <si>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</si>
  <si>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</si>
  <si>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</si>
  <si>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</si>
  <si>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</si>
  <si>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</si>
  <si>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</si>
  <si>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</si>
  <si>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</si>
  <si>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</si>
  <si>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</si>
  <si>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</si>
  <si>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</si>
  <si>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</si>
  <si>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</si>
  <si>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</si>
  <si>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</si>
  <si>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</si>
  <si>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</si>
  <si>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</si>
  <si>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</si>
  <si>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</si>
  <si>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</si>
  <si>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</si>
  <si>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</si>
  <si>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</si>
  <si>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</si>
  <si>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</si>
  <si>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</si>
  <si>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</si>
  <si>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</si>
  <si>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</si>
  <si>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</si>
  <si>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</si>
  <si>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</si>
  <si>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</si>
  <si>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</si>
  <si>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</si>
  <si>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</si>
  <si>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</si>
  <si>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</si>
  <si>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</si>
  <si>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</si>
  <si>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</si>
  <si>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</si>
  <si>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</si>
  <si>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</si>
  <si>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</si>
  <si>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</si>
  <si>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</si>
  <si>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</si>
  <si>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</si>
  <si>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</si>
  <si>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</si>
  <si>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</si>
  <si>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</si>
  <si>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</si>
  <si>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</si>
  <si>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</si>
  <si>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</si>
  <si>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</si>
  <si>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</si>
  <si>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</si>
  <si>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</si>
  <si>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</si>
  <si>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</si>
  <si>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</si>
  <si>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</si>
  <si>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</si>
  <si>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</si>
  <si>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</si>
  <si>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</si>
  <si>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</si>
  <si>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</si>
  <si>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</si>
  <si>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</si>
  <si>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</si>
  <si>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</si>
  <si>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</si>
  <si>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</si>
  <si>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</si>
  <si>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</si>
  <si>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</si>
  <si>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</si>
  <si>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</si>
  <si>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</si>
  <si>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</si>
  <si>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</si>
  <si>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</si>
  <si>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</si>
  <si>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</si>
  <si>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</si>
  <si>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</si>
  <si>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</si>
  <si>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</si>
  <si>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</si>
  <si>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</si>
  <si>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</si>
  <si>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</si>
  <si>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</si>
  <si>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</si>
  <si>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</si>
  <si>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</si>
  <si>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</si>
  <si>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</si>
  <si>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</si>
  <si>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</si>
  <si>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</si>
  <si>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</si>
  <si>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</si>
  <si>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</si>
  <si>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</si>
  <si>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</si>
  <si>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</si>
  <si>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</si>
  <si>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</si>
  <si>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</si>
  <si>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</si>
  <si>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</si>
  <si>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</si>
  <si>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</si>
  <si>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</si>
  <si>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</si>
  <si>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</si>
  <si>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</si>
  <si>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</si>
  <si>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</si>
  <si>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</si>
  <si>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</si>
  <si>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</si>
  <si>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</si>
  <si>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</si>
  <si>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</si>
  <si>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</si>
  <si>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</si>
  <si>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</si>
  <si>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</si>
  <si>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</si>
  <si>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</si>
  <si>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</si>
  <si>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</si>
  <si>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</si>
  <si>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</si>
  <si>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</si>
  <si>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</si>
  <si>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</si>
  <si>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</si>
  <si>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</si>
  <si>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</si>
  <si>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</si>
  <si>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</si>
  <si>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</si>
  <si>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</si>
  <si>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</si>
  <si>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</si>
  <si>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</si>
  <si>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</si>
  <si>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</si>
  <si>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</si>
  <si>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</si>
  <si>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</si>
  <si>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</si>
  <si>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</si>
  <si>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</si>
  <si>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</si>
  <si>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</si>
  <si>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</si>
  <si>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</si>
  <si>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</si>
  <si>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</si>
  <si>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</si>
  <si>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</si>
  <si>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</si>
  <si>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</si>
  <si>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</si>
  <si>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</si>
  <si>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</si>
  <si>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</si>
  <si>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</si>
  <si>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</si>
  <si>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</si>
  <si>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</si>
  <si>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</si>
  <si>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</si>
  <si>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</si>
  <si>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</si>
  <si>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</si>
  <si>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</si>
  <si>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</si>
  <si>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</si>
  <si>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</si>
  <si>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</si>
  <si>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</si>
  <si>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</si>
  <si>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</si>
  <si>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</si>
  <si>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</si>
  <si>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</si>
  <si>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</si>
  <si>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</si>
  <si>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</si>
  <si>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</si>
  <si>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</si>
  <si>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</si>
  <si>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</si>
  <si>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</si>
  <si>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</si>
  <si>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</si>
  <si>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</si>
  <si>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</si>
  <si>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</si>
  <si>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</si>
  <si>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</si>
  <si>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</si>
  <si>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</si>
  <si>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</si>
  <si>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</si>
  <si>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</si>
  <si>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</si>
  <si>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</si>
  <si>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</si>
  <si>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</si>
  <si>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</si>
  <si>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</si>
  <si>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</si>
  <si>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</si>
  <si>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</si>
  <si>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</si>
  <si>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</si>
  <si>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</si>
  <si>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</si>
  <si>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</si>
  <si>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</si>
  <si>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</si>
  <si>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</si>
  <si>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</si>
  <si>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</si>
  <si>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</si>
  <si>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</si>
  <si>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</si>
  <si>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</si>
  <si>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</si>
  <si>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</si>
  <si>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</si>
  <si>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</si>
  <si>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</si>
  <si>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</si>
  <si>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</si>
  <si>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</si>
  <si>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</si>
  <si>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</si>
  <si>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</si>
  <si>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</si>
  <si>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</si>
  <si>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</si>
  <si>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</si>
  <si>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</si>
  <si>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</si>
  <si>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</si>
  <si>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</si>
  <si>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</si>
  <si>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</si>
  <si>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</si>
  <si>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</si>
  <si>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</si>
  <si>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</si>
  <si>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</si>
  <si>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</si>
  <si>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</si>
  <si>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</si>
  <si>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</si>
  <si>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</si>
  <si>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</si>
  <si>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</si>
  <si>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</si>
  <si>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</si>
  <si>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</si>
  <si>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</si>
  <si>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</si>
  <si>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</si>
  <si>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</si>
  <si>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</si>
  <si>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</si>
  <si>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</si>
  <si>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</si>
  <si>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</si>
  <si>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</si>
  <si>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</si>
  <si>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</si>
  <si>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</si>
  <si>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</si>
  <si>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</si>
  <si>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</si>
  <si>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</si>
  <si>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</si>
  <si>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</si>
  <si>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</si>
  <si>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</si>
  <si>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</si>
  <si>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</si>
  <si>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</si>
  <si>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</si>
  <si>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</si>
  <si>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</si>
  <si>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</si>
  <si>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</si>
  <si>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</si>
  <si>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</si>
  <si>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</si>
  <si>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</si>
  <si>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</si>
  <si>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</si>
  <si>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</si>
  <si>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</si>
  <si>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</si>
  <si>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</si>
  <si>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</si>
  <si>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</si>
  <si>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</si>
  <si>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</si>
  <si>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</si>
  <si>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</si>
  <si>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</si>
  <si>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</si>
  <si>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</si>
  <si>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</si>
  <si>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</si>
  <si>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</si>
  <si>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</si>
  <si>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</si>
  <si>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</si>
  <si>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</si>
  <si>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</si>
  <si>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</si>
  <si>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</si>
  <si>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</si>
  <si>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</si>
  <si>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</si>
  <si>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</si>
  <si>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</si>
  <si>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</si>
  <si>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</si>
  <si>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</si>
  <si>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</si>
  <si>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</si>
  <si>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</si>
  <si>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</si>
  <si>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</si>
  <si>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</si>
  <si>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</si>
  <si>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</si>
  <si>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</si>
  <si>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</si>
  <si>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</si>
  <si>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</si>
  <si>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</si>
  <si>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</si>
  <si>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</si>
  <si>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</si>
  <si>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</si>
  <si>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</si>
  <si>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</si>
  <si>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</si>
  <si>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</si>
  <si>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</si>
  <si>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</si>
  <si>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</si>
  <si>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</si>
  <si>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</si>
  <si>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</si>
  <si>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</si>
  <si>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</si>
  <si>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</si>
  <si>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</si>
  <si>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</si>
  <si>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</si>
  <si>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</si>
  <si>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</si>
  <si>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</si>
  <si>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</si>
  <si>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</si>
  <si>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</si>
  <si>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</si>
  <si>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</si>
  <si>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</si>
  <si>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</si>
  <si>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</si>
  <si>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</si>
  <si>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</si>
  <si>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</si>
  <si>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</si>
  <si>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</si>
  <si>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</si>
  <si>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</si>
  <si>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</si>
  <si>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</si>
  <si>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</si>
  <si>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</si>
  <si>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</si>
  <si>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</si>
  <si>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</si>
  <si>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</si>
  <si>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</si>
  <si>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</si>
  <si>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</si>
  <si>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</si>
  <si>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</si>
  <si>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</si>
  <si>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</si>
  <si>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</si>
  <si>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</si>
  <si>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</si>
  <si>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</si>
  <si>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</si>
  <si>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</si>
  <si>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</si>
  <si>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</si>
  <si>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</si>
  <si>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</si>
  <si>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</si>
  <si>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</si>
  <si>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</si>
  <si>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</si>
  <si>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</si>
  <si>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</si>
  <si>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</si>
  <si>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</si>
  <si>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</si>
  <si>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</si>
  <si>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</si>
  <si>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</si>
  <si>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</si>
  <si>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</si>
  <si>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</si>
  <si>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</si>
  <si>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</si>
  <si>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</si>
  <si>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</si>
  <si>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</si>
  <si>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</si>
  <si>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</si>
  <si>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</si>
  <si>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</si>
  <si>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</si>
  <si>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</si>
  <si>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</si>
  <si>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</si>
  <si>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</si>
  <si>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</si>
  <si>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</si>
  <si>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</si>
  <si>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</si>
  <si>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</si>
  <si>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</si>
  <si>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</si>
  <si>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</si>
  <si>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</si>
  <si>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</si>
  <si>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</si>
  <si>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</si>
  <si>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</si>
  <si>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</si>
  <si>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</si>
  <si>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</si>
  <si>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</si>
  <si>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</si>
  <si>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</si>
  <si>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</si>
  <si>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</si>
  <si>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</si>
  <si>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</si>
  <si>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</si>
  <si>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</si>
  <si>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</si>
  <si>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</si>
  <si>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</si>
  <si>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</si>
  <si>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</si>
  <si>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</si>
  <si>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</si>
  <si>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</si>
  <si>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</si>
  <si>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</si>
  <si>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</si>
  <si>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</si>
  <si>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</si>
  <si>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</si>
  <si>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</si>
  <si>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</si>
  <si>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</si>
  <si>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</si>
  <si>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REPORTE CNV 2021 -  ENERO</t>
  </si>
  <si>
    <t>Niña</t>
  </si>
  <si>
    <t>Adolescente</t>
  </si>
  <si>
    <t>Joven</t>
  </si>
  <si>
    <t>Adulto</t>
  </si>
  <si>
    <t>Grupo de Edad de la Madre</t>
  </si>
  <si>
    <t>REPORTE CNV 2021 -  FEBRERO</t>
  </si>
  <si>
    <t>REPORTE CNV 2021 -  AGOSTO</t>
  </si>
  <si>
    <t>REPORTE CNV 2021 -  JULIO</t>
  </si>
  <si>
    <t>REPORTE CNV 2021 -  JUNIO</t>
  </si>
  <si>
    <t>REPORTE CNV 2021 -  MAYO</t>
  </si>
  <si>
    <t>REPORTE CNV 2021 -  ABRIL</t>
  </si>
  <si>
    <t>REPORTE CNV 2021 -  MARZO</t>
  </si>
  <si>
    <t>REPORTE CNV 2021 -  DICIEMBRE</t>
  </si>
  <si>
    <t>REPORTE CNV 2021 -  NOVIEMBRE</t>
  </si>
  <si>
    <t>REPORTE CNV 2021 -  OCTUBRE</t>
  </si>
  <si>
    <t>REPORTE CNV 2021 -  SETIEMBRE</t>
  </si>
  <si>
    <t>REPORTE CNV 2021 -  ACUMULADO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</si>
  <si>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</si>
  <si>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</si>
  <si>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</si>
  <si>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</si>
  <si>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</si>
  <si>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</si>
  <si>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</si>
  <si>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</si>
  <si>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</si>
  <si>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</si>
  <si>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</si>
  <si>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</si>
  <si>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</si>
  <si>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</si>
  <si>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</si>
  <si>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</si>
  <si>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CNV 2021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</si>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</sst>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1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 applyBorder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36" borderId="16" xfId="0" applyFont="1" applyFill="1" applyBorder="1" applyAlignment="1">
      <alignment horizontal="center" vertical="center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pivotButton="1" applyFont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NOVIEMBRE 2021 -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Resumen!$B$27</c:f>
              <c:strCache>
                <c:ptCount val="1"/>
                <c:pt idx="0">
                  <c:v>NACIDOS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Resumen!$B$28:$B$35</c:f>
              <c:numCache>
                <c:formatCode>General</c:formatCode>
                <c:ptCount val="8"/>
                <c:pt idx="0">
                  <c:v>1192</c:v>
                </c:pt>
                <c:pt idx="1">
                  <c:v>537</c:v>
                </c:pt>
                <c:pt idx="2">
                  <c:v>992</c:v>
                </c:pt>
                <c:pt idx="3">
                  <c:v>1917</c:v>
                </c:pt>
                <c:pt idx="4">
                  <c:v>1033</c:v>
                </c:pt>
                <c:pt idx="5">
                  <c:v>803</c:v>
                </c:pt>
                <c:pt idx="6">
                  <c:v>753</c:v>
                </c:pt>
                <c:pt idx="7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5-4006-A857-7B4C352ACB54}"/>
            </c:ext>
          </c:extLst>
        </c:ser>
        <c:ser>
          <c:idx val="1"/>
          <c:order val="1"/>
          <c:tx>
            <c:strRef>
              <c:f>Resumen!$C$27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Resumen!$C$28:$C$35</c:f>
              <c:numCache>
                <c:formatCode>0</c:formatCode>
                <c:ptCount val="8"/>
                <c:pt idx="0">
                  <c:v>2618.4</c:v>
                </c:pt>
                <c:pt idx="1">
                  <c:v>1606.4000000000012</c:v>
                </c:pt>
                <c:pt idx="2">
                  <c:v>1159.9999999999998</c:v>
                </c:pt>
                <c:pt idx="3">
                  <c:v>6833.5999999999985</c:v>
                </c:pt>
                <c:pt idx="4">
                  <c:v>2563.1999999999994</c:v>
                </c:pt>
                <c:pt idx="5">
                  <c:v>1251.1999999999998</c:v>
                </c:pt>
                <c:pt idx="6">
                  <c:v>1024</c:v>
                </c:pt>
                <c:pt idx="7">
                  <c:v>878.4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6314824"/>
        <c:axId val="426320400"/>
      </c:barChart>
      <c:lineChart>
        <c:grouping val="standard"/>
        <c:varyColors val="0"/>
        <c:ser>
          <c:idx val="2"/>
          <c:order val="2"/>
          <c:tx>
            <c:strRef>
              <c:f>Resumen!$D$27</c:f>
              <c:strCache>
                <c:ptCount val="1"/>
                <c:pt idx="0">
                  <c:v>% AVANCE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Resumen!$D$28:$D$35</c:f>
              <c:numCache>
                <c:formatCode>0.00</c:formatCode>
                <c:ptCount val="8"/>
                <c:pt idx="0">
                  <c:v>45.523984112435073</c:v>
                </c:pt>
                <c:pt idx="1">
                  <c:v>33.428784860557741</c:v>
                </c:pt>
                <c:pt idx="2">
                  <c:v>85.517241379310363</c:v>
                </c:pt>
                <c:pt idx="3">
                  <c:v>28.052563802388203</c:v>
                </c:pt>
                <c:pt idx="4">
                  <c:v>40.301186017478166</c:v>
                </c:pt>
                <c:pt idx="5">
                  <c:v>64.17838874680308</c:v>
                </c:pt>
                <c:pt idx="6">
                  <c:v>73.53515625</c:v>
                </c:pt>
                <c:pt idx="7">
                  <c:v>56.466302367941715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14840"/>
        <c:axId val="651914512"/>
      </c:line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14824"/>
        <c:crosses val="autoZero"/>
        <c:crossBetween val="between"/>
      </c:valAx>
      <c:valAx>
        <c:axId val="651914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914840"/>
        <c:crosses val="max"/>
        <c:crossBetween val="between"/>
      </c:valAx>
      <c:catAx>
        <c:axId val="65191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9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NOVIEMBRE 2021 -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Resumen!$B$82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Resumen!$A$83:$A$118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CAHUAPANAS</c:v>
                </c:pt>
                <c:pt idx="4">
                  <c:v>MORONA</c:v>
                </c:pt>
                <c:pt idx="5">
                  <c:v>NO PERTENECE A NINGUNA MICRORED</c:v>
                </c:pt>
                <c:pt idx="6">
                  <c:v>YURIMAGUAS</c:v>
                </c:pt>
                <c:pt idx="7">
                  <c:v>TAMSHIYACU</c:v>
                </c:pt>
                <c:pt idx="8">
                  <c:v>IQUITOS NORTE</c:v>
                </c:pt>
                <c:pt idx="9">
                  <c:v>MANSERICHE</c:v>
                </c:pt>
                <c:pt idx="10">
                  <c:v>PUTUMAYO</c:v>
                </c:pt>
                <c:pt idx="11">
                  <c:v>PUNCHANA</c:v>
                </c:pt>
                <c:pt idx="12">
                  <c:v>PADRE MARQUEZ</c:v>
                </c:pt>
                <c:pt idx="13">
                  <c:v>SAN MARTIN CAPELO</c:v>
                </c:pt>
                <c:pt idx="14">
                  <c:v>PASTAZA</c:v>
                </c:pt>
                <c:pt idx="15">
                  <c:v>MAZAN</c:v>
                </c:pt>
                <c:pt idx="16">
                  <c:v>IQUITOS SUR</c:v>
                </c:pt>
                <c:pt idx="17">
                  <c:v>BRETAÑA</c:v>
                </c:pt>
                <c:pt idx="18">
                  <c:v>ISLANDIA</c:v>
                </c:pt>
                <c:pt idx="19">
                  <c:v>VILLA TROMPETERO</c:v>
                </c:pt>
                <c:pt idx="20">
                  <c:v>SANTA CRUZ</c:v>
                </c:pt>
                <c:pt idx="21">
                  <c:v>CONTAMANA</c:v>
                </c:pt>
                <c:pt idx="22">
                  <c:v>PEVAS</c:v>
                </c:pt>
                <c:pt idx="23">
                  <c:v>MAYPUCO</c:v>
                </c:pt>
                <c:pt idx="24">
                  <c:v>SAN PABLO</c:v>
                </c:pt>
                <c:pt idx="25">
                  <c:v>INTUTO</c:v>
                </c:pt>
                <c:pt idx="26">
                  <c:v>SANTA CLOTILDE</c:v>
                </c:pt>
                <c:pt idx="27">
                  <c:v>BARRANCA</c:v>
                </c:pt>
                <c:pt idx="28">
                  <c:v>BALSAPUERTO</c:v>
                </c:pt>
                <c:pt idx="29">
                  <c:v>CABALLO COCHA</c:v>
                </c:pt>
                <c:pt idx="30">
                  <c:v>LAGUNAS</c:v>
                </c:pt>
                <c:pt idx="31">
                  <c:v>REQUENA</c:v>
                </c:pt>
                <c:pt idx="32">
                  <c:v>TENIENTE CESAR LOPEZ ROJAS</c:v>
                </c:pt>
                <c:pt idx="33">
                  <c:v>SARAYACU</c:v>
                </c:pt>
                <c:pt idx="34">
                  <c:v>NAUTA</c:v>
                </c:pt>
                <c:pt idx="35">
                  <c:v>JEBEROS</c:v>
                </c:pt>
              </c:strCache>
            </c:strRef>
          </c:cat>
          <c:val>
            <c:numRef>
              <c:f>Resumen!$B$83:$B$118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18.894601542416456</c:v>
                </c:pt>
                <c:pt idx="7">
                  <c:v>28.072837632776931</c:v>
                </c:pt>
                <c:pt idx="8">
                  <c:v>32.170542635658919</c:v>
                </c:pt>
                <c:pt idx="9">
                  <c:v>37.764350453172213</c:v>
                </c:pt>
                <c:pt idx="10">
                  <c:v>36.70360110803324</c:v>
                </c:pt>
                <c:pt idx="11">
                  <c:v>36.345673876871878</c:v>
                </c:pt>
                <c:pt idx="12">
                  <c:v>38.602941176470587</c:v>
                </c:pt>
                <c:pt idx="13">
                  <c:v>46.580188679245282</c:v>
                </c:pt>
                <c:pt idx="14">
                  <c:v>48.868312757201643</c:v>
                </c:pt>
                <c:pt idx="15">
                  <c:v>51.241660489251295</c:v>
                </c:pt>
                <c:pt idx="16">
                  <c:v>53.219819238218193</c:v>
                </c:pt>
                <c:pt idx="17">
                  <c:v>56.768558951965062</c:v>
                </c:pt>
                <c:pt idx="18">
                  <c:v>57.570977917981068</c:v>
                </c:pt>
                <c:pt idx="19">
                  <c:v>64.08898305084746</c:v>
                </c:pt>
                <c:pt idx="20">
                  <c:v>56.144067796610166</c:v>
                </c:pt>
                <c:pt idx="21">
                  <c:v>62.140804597701141</c:v>
                </c:pt>
                <c:pt idx="22">
                  <c:v>64.516129032258064</c:v>
                </c:pt>
                <c:pt idx="23">
                  <c:v>66.441441441441427</c:v>
                </c:pt>
                <c:pt idx="24">
                  <c:v>82.00636942675159</c:v>
                </c:pt>
                <c:pt idx="25">
                  <c:v>83</c:v>
                </c:pt>
                <c:pt idx="26">
                  <c:v>94.468390804597689</c:v>
                </c:pt>
                <c:pt idx="27">
                  <c:v>106.28858024691357</c:v>
                </c:pt>
                <c:pt idx="28">
                  <c:v>106.5891472868217</c:v>
                </c:pt>
                <c:pt idx="29">
                  <c:v>110.21959459459458</c:v>
                </c:pt>
                <c:pt idx="30">
                  <c:v>113.63636363636363</c:v>
                </c:pt>
                <c:pt idx="31">
                  <c:v>124.10607866507746</c:v>
                </c:pt>
                <c:pt idx="32">
                  <c:v>121.92622950819674</c:v>
                </c:pt>
                <c:pt idx="33">
                  <c:v>131.57894736842101</c:v>
                </c:pt>
                <c:pt idx="34">
                  <c:v>139.48787061994611</c:v>
                </c:pt>
                <c:pt idx="35">
                  <c:v>142.12328767123287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2021.xlsx]Reportes!TablaDinámica4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DATEM DEL MARAÑON</c:v>
                </c:pt>
                <c:pt idx="2">
                  <c:v>REQUENA</c:v>
                </c:pt>
                <c:pt idx="3">
                  <c:v>MARISCAL RAMON CASTILLA</c:v>
                </c:pt>
                <c:pt idx="4">
                  <c:v>UCAYALI</c:v>
                </c:pt>
                <c:pt idx="5">
                  <c:v>LORETO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106</c:v>
                </c:pt>
                <c:pt idx="1">
                  <c:v>746</c:v>
                </c:pt>
                <c:pt idx="2">
                  <c:v>1016</c:v>
                </c:pt>
                <c:pt idx="3">
                  <c:v>1050</c:v>
                </c:pt>
                <c:pt idx="4">
                  <c:v>1160</c:v>
                </c:pt>
                <c:pt idx="5">
                  <c:v>1233</c:v>
                </c:pt>
                <c:pt idx="6">
                  <c:v>3838</c:v>
                </c:pt>
                <c:pt idx="7">
                  <c:v>11869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4166248"/>
        <c:axId val="474159032"/>
      </c:barChart>
      <c:valAx>
        <c:axId val="47415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2021.xlsx]Reportes!TablaDinámica5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DATEM DEL MARAÑON</c:v>
                </c:pt>
                <c:pt idx="2">
                  <c:v>REQUENA</c:v>
                </c:pt>
                <c:pt idx="3">
                  <c:v>RAMON CASTILLA</c:v>
                </c:pt>
                <c:pt idx="4">
                  <c:v>LORETO</c:v>
                </c:pt>
                <c:pt idx="5">
                  <c:v>MAYNAS PERIFERIE</c:v>
                </c:pt>
                <c:pt idx="6">
                  <c:v>ALTO AMAZONAS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668</c:v>
                </c:pt>
                <c:pt idx="1">
                  <c:v>746</c:v>
                </c:pt>
                <c:pt idx="2">
                  <c:v>1016</c:v>
                </c:pt>
                <c:pt idx="3">
                  <c:v>1050</c:v>
                </c:pt>
                <c:pt idx="4">
                  <c:v>1325</c:v>
                </c:pt>
                <c:pt idx="5">
                  <c:v>1333</c:v>
                </c:pt>
                <c:pt idx="6">
                  <c:v>1452</c:v>
                </c:pt>
                <c:pt idx="7">
                  <c:v>2350</c:v>
                </c:pt>
                <c:pt idx="8">
                  <c:v>11078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2258472"/>
        <c:axId val="582261096"/>
      </c:barChart>
      <c:catAx>
        <c:axId val="58225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2021.xlsx]Reportes!TablaDinámica6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CAHUAPANAS</c:v>
                </c:pt>
                <c:pt idx="2">
                  <c:v>BELEN</c:v>
                </c:pt>
                <c:pt idx="3">
                  <c:v>MORONA</c:v>
                </c:pt>
                <c:pt idx="4">
                  <c:v>ANGAMOS</c:v>
                </c:pt>
                <c:pt idx="5">
                  <c:v>PADRE MARQUEZ</c:v>
                </c:pt>
                <c:pt idx="6">
                  <c:v>SANTA CRUZ</c:v>
                </c:pt>
                <c:pt idx="7">
                  <c:v>SAN MARTIN CAPELO</c:v>
                </c:pt>
                <c:pt idx="8">
                  <c:v>PASTAZA</c:v>
                </c:pt>
                <c:pt idx="9">
                  <c:v>MANSERICHE</c:v>
                </c:pt>
                <c:pt idx="10">
                  <c:v>BRETAÑA</c:v>
                </c:pt>
                <c:pt idx="11">
                  <c:v>PUTUMAYO</c:v>
                </c:pt>
                <c:pt idx="12">
                  <c:v>MAYPUCO</c:v>
                </c:pt>
                <c:pt idx="13">
                  <c:v>TENIENTE CESAR LOPEZ ROJAS</c:v>
                </c:pt>
                <c:pt idx="14">
                  <c:v>VILLA TROMPETERO</c:v>
                </c:pt>
                <c:pt idx="15">
                  <c:v>ISLANDIA</c:v>
                </c:pt>
                <c:pt idx="16">
                  <c:v>TAMSHIYACU</c:v>
                </c:pt>
                <c:pt idx="17">
                  <c:v>INTUTO</c:v>
                </c:pt>
                <c:pt idx="18">
                  <c:v>JEBEROS</c:v>
                </c:pt>
                <c:pt idx="19">
                  <c:v>PEVAS</c:v>
                </c:pt>
                <c:pt idx="20">
                  <c:v>SAN PABLO</c:v>
                </c:pt>
                <c:pt idx="21">
                  <c:v>LAGUNAS</c:v>
                </c:pt>
                <c:pt idx="22">
                  <c:v>SARAYACU</c:v>
                </c:pt>
                <c:pt idx="23">
                  <c:v>YURIMAGUAS</c:v>
                </c:pt>
                <c:pt idx="24">
                  <c:v>IQUITOS NORTE</c:v>
                </c:pt>
                <c:pt idx="25">
                  <c:v>CONTAMANA</c:v>
                </c:pt>
                <c:pt idx="26">
                  <c:v>CABALLO COCHA</c:v>
                </c:pt>
                <c:pt idx="27">
                  <c:v>SANTA CLOTILDE</c:v>
                </c:pt>
                <c:pt idx="28">
                  <c:v>BALSAPUERTO</c:v>
                </c:pt>
                <c:pt idx="29">
                  <c:v>BARRANCA</c:v>
                </c:pt>
                <c:pt idx="30">
                  <c:v>MAZAN</c:v>
                </c:pt>
                <c:pt idx="31">
                  <c:v>PUNCHANA</c:v>
                </c:pt>
                <c:pt idx="32">
                  <c:v>NAUTA</c:v>
                </c:pt>
                <c:pt idx="33">
                  <c:v>REQUENA</c:v>
                </c:pt>
                <c:pt idx="34">
                  <c:v>IQUITOS SUR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</c:v>
                </c:pt>
                <c:pt idx="6">
                  <c:v>53</c:v>
                </c:pt>
                <c:pt idx="7">
                  <c:v>79</c:v>
                </c:pt>
                <c:pt idx="8">
                  <c:v>95</c:v>
                </c:pt>
                <c:pt idx="9">
                  <c:v>100</c:v>
                </c:pt>
                <c:pt idx="10">
                  <c:v>104</c:v>
                </c:pt>
                <c:pt idx="11">
                  <c:v>106</c:v>
                </c:pt>
                <c:pt idx="12">
                  <c:v>118</c:v>
                </c:pt>
                <c:pt idx="13">
                  <c:v>119</c:v>
                </c:pt>
                <c:pt idx="14">
                  <c:v>121</c:v>
                </c:pt>
                <c:pt idx="15">
                  <c:v>146</c:v>
                </c:pt>
                <c:pt idx="16">
                  <c:v>148</c:v>
                </c:pt>
                <c:pt idx="17">
                  <c:v>166</c:v>
                </c:pt>
                <c:pt idx="18">
                  <c:v>166</c:v>
                </c:pt>
                <c:pt idx="19">
                  <c:v>176</c:v>
                </c:pt>
                <c:pt idx="20">
                  <c:v>206</c:v>
                </c:pt>
                <c:pt idx="21">
                  <c:v>270</c:v>
                </c:pt>
                <c:pt idx="22">
                  <c:v>280</c:v>
                </c:pt>
                <c:pt idx="23">
                  <c:v>294</c:v>
                </c:pt>
                <c:pt idx="24">
                  <c:v>332</c:v>
                </c:pt>
                <c:pt idx="25">
                  <c:v>346</c:v>
                </c:pt>
                <c:pt idx="26">
                  <c:v>522</c:v>
                </c:pt>
                <c:pt idx="27">
                  <c:v>526</c:v>
                </c:pt>
                <c:pt idx="28">
                  <c:v>550</c:v>
                </c:pt>
                <c:pt idx="29">
                  <c:v>551</c:v>
                </c:pt>
                <c:pt idx="30">
                  <c:v>553</c:v>
                </c:pt>
                <c:pt idx="31">
                  <c:v>699</c:v>
                </c:pt>
                <c:pt idx="32">
                  <c:v>828</c:v>
                </c:pt>
                <c:pt idx="33">
                  <c:v>833</c:v>
                </c:pt>
                <c:pt idx="34">
                  <c:v>1319</c:v>
                </c:pt>
                <c:pt idx="35">
                  <c:v>11170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21</xdr:row>
      <xdr:rowOff>76200</xdr:rowOff>
    </xdr:from>
    <xdr:to>
      <xdr:col>25</xdr:col>
      <xdr:colOff>311150</xdr:colOff>
      <xdr:row>39</xdr:row>
      <xdr:rowOff>168275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288924</xdr:colOff>
      <xdr:row>80</xdr:row>
      <xdr:rowOff>34924</xdr:rowOff>
    </xdr:from>
    <xdr:to>
      <xdr:col>23</xdr:col>
      <xdr:colOff>76200</xdr:colOff>
      <xdr:row>116</xdr:row>
      <xdr:rowOff>6350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311149</xdr:colOff>
      <xdr:row>0</xdr:row>
      <xdr:rowOff>38099</xdr:rowOff>
    </xdr:from>
    <xdr:to>
      <xdr:col>33</xdr:col>
      <xdr:colOff>126999</xdr:colOff>
      <xdr:row>11</xdr:row>
      <xdr:rowOff>82176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287618</xdr:colOff>
      <xdr:row>12</xdr:row>
      <xdr:rowOff>10460</xdr:rowOff>
    </xdr:from>
    <xdr:to>
      <xdr:col>33</xdr:col>
      <xdr:colOff>78441</xdr:colOff>
      <xdr:row>23</xdr:row>
      <xdr:rowOff>97118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92635</xdr:rowOff>
    </xdr:from>
    <xdr:to>
      <xdr:col>33</xdr:col>
      <xdr:colOff>78442</xdr:colOff>
      <xdr:row>62</xdr:row>
      <xdr:rowOff>171824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" refreshedDate="44580.529976388891" createdVersion="6" refreshedVersion="6" minRefreshableVersion="3" recordCount="709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2063"/>
    </cacheField>
    <cacheField name="Femenino" numFmtId="0">
      <sharedItems containsSemiMixedTypes="0" containsString="0" containsNumber="1" containsInteger="1" minValue="0" maxValue="1947"/>
    </cacheField>
    <cacheField name="Termino" numFmtId="0">
      <sharedItems containsSemiMixedTypes="0" containsString="0" containsNumber="1" containsInteger="1" minValue="0" maxValue="3651"/>
    </cacheField>
    <cacheField name="Prematuro" numFmtId="0">
      <sharedItems containsSemiMixedTypes="0" containsString="0" containsNumber="1" containsInteger="1" minValue="0" maxValue="431"/>
    </cacheField>
    <cacheField name="Macrosomico" numFmtId="0">
      <sharedItems containsSemiMixedTypes="0" containsString="0" containsNumber="1" containsInteger="1" minValue="0" maxValue="162"/>
    </cacheField>
    <cacheField name="Peso _x000a_Bueno" numFmtId="0">
      <sharedItems containsSemiMixedTypes="0" containsString="0" containsNumber="1" containsInteger="1" minValue="0" maxValue="3460"/>
    </cacheField>
    <cacheField name="Bajo _x000a_Peso" numFmtId="0">
      <sharedItems containsSemiMixedTypes="0" containsString="0" containsNumber="1" containsInteger="1" minValue="0" maxValue="345"/>
    </cacheField>
    <cacheField name="Muy _x000a_Bajo Peso" numFmtId="0">
      <sharedItems containsSemiMixedTypes="0" containsString="0" containsNumber="1" containsInteger="1" minValue="0" maxValue="40"/>
    </cacheField>
    <cacheField name="Extremadamente _x000a_Bajo Peso" numFmtId="0">
      <sharedItems containsSemiMixedTypes="0" containsString="0" containsNumber="1" containsInteger="1" minValue="0" maxValue="18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78"/>
    </cacheField>
    <cacheField name="Adolescente ( 12 a 17 )" numFmtId="0">
      <sharedItems containsSemiMixedTypes="0" containsString="0" containsNumber="1" containsInteger="1" minValue="0" maxValue="523"/>
    </cacheField>
    <cacheField name="Joven _x000a_(18 a 29 )" numFmtId="0">
      <sharedItems containsSemiMixedTypes="0" containsString="0" containsNumber="1" containsInteger="1" minValue="0" maxValue="2291"/>
    </cacheField>
    <cacheField name="Adulto _x000a_( 30 a 59 )" numFmtId="0">
      <sharedItems containsSemiMixedTypes="0" containsString="0" containsNumber="1" containsInteger="1" minValue="0" maxValue="1196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SemiMixedTypes="0" containsString="0" containsNumber="1" containsInteger="1" minValue="0" maxValue="650"/>
    </cacheField>
    <cacheField name="Meta" numFmtId="1">
      <sharedItems containsSemiMixedTypes="0" containsString="0" containsNumber="1" minValue="0" maxValue="520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9">
  <r>
    <x v="0"/>
    <s v="IQUITOS"/>
    <s v="872"/>
    <s v="HOSPITAL DE APOYO IQUITOS"/>
    <x v="0"/>
    <x v="0"/>
    <s v="II-2"/>
    <n v="1"/>
    <s v="HOSPITAL IQUITOS &quot;CESAR GARAYAR GARCIA&quot;"/>
    <n v="2063"/>
    <n v="1947"/>
    <n v="3651"/>
    <n v="359"/>
    <n v="162"/>
    <n v="3460"/>
    <n v="345"/>
    <n v="25"/>
    <n v="18"/>
    <n v="0"/>
    <n v="78"/>
    <n v="523"/>
    <n v="2291"/>
    <n v="1196"/>
    <n v="0"/>
    <n v="0"/>
    <n v="0"/>
  </r>
  <r>
    <x v="0"/>
    <s v="PUNCHANA"/>
    <s v="874"/>
    <s v="HOSPITAL REGIONAL LORETO"/>
    <x v="0"/>
    <x v="0"/>
    <s v="III-1"/>
    <n v="3"/>
    <s v="HOSPITAL REGIONAL DE LORETO &quot;FELIPE SANTIAGO ARRIOLA IGLESIAS&quot;"/>
    <n v="1239"/>
    <n v="1093"/>
    <n v="1901"/>
    <n v="431"/>
    <n v="74"/>
    <n v="1902"/>
    <n v="303"/>
    <n v="40"/>
    <n v="13"/>
    <n v="1"/>
    <n v="50"/>
    <n v="293"/>
    <n v="1351"/>
    <n v="687"/>
    <n v="0"/>
    <n v="0"/>
    <n v="0"/>
  </r>
  <r>
    <x v="0"/>
    <s v="ALTO NANAY"/>
    <s v="870"/>
    <s v="SALUD LORETO"/>
    <x v="1"/>
    <x v="1"/>
    <s v="I-3"/>
    <n v="4"/>
    <s v="C.S. I-3 SANTA MARIA DE NANAY"/>
    <n v="10"/>
    <n v="14"/>
    <n v="22"/>
    <n v="2"/>
    <n v="2"/>
    <n v="21"/>
    <n v="1"/>
    <n v="0"/>
    <n v="0"/>
    <n v="0"/>
    <n v="0"/>
    <n v="3"/>
    <n v="11"/>
    <n v="10"/>
    <n v="0"/>
    <n v="35"/>
    <n v="28"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n v="28"/>
    <n v="22.400000000000002"/>
  </r>
  <r>
    <x v="0"/>
    <s v="IQUITOS"/>
    <s v="870"/>
    <s v="SALUD LORETO"/>
    <x v="1"/>
    <x v="1"/>
    <s v="I-4"/>
    <n v="7"/>
    <s v="I-4 CENTRO DE SALUD MORONA COCHA &quot;JORGE AREVALO MELHO&quot;"/>
    <n v="141"/>
    <n v="167"/>
    <n v="303"/>
    <n v="5"/>
    <n v="8"/>
    <n v="287"/>
    <n v="13"/>
    <n v="0"/>
    <n v="0"/>
    <n v="0"/>
    <n v="0"/>
    <n v="26"/>
    <n v="196"/>
    <n v="86"/>
    <n v="0"/>
    <n v="650"/>
    <n v="520"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n v="280"/>
    <n v="224"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n v="432"/>
    <n v="345.6"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n v="252"/>
    <n v="201.60000000000002"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n v="92"/>
    <n v="73.600000000000009"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n v="20"/>
    <n v="16"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n v="290"/>
    <n v="232"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n v="231"/>
    <n v="184.8"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n v="80"/>
    <n v="64"/>
  </r>
  <r>
    <x v="0"/>
    <s v="PUNCHANA"/>
    <s v="870"/>
    <s v="SALUD LORETO"/>
    <x v="1"/>
    <x v="2"/>
    <s v="I-4"/>
    <n v="16"/>
    <s v="BELLAVISTA NANAY"/>
    <n v="353"/>
    <n v="346"/>
    <n v="684"/>
    <n v="15"/>
    <n v="12"/>
    <n v="646"/>
    <n v="35"/>
    <n v="4"/>
    <n v="2"/>
    <n v="0"/>
    <n v="4"/>
    <n v="88"/>
    <n v="416"/>
    <n v="195"/>
    <n v="0"/>
    <n v="650"/>
    <n v="520"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n v="58"/>
    <n v="46.400000000000006"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n v="60"/>
    <n v="48"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n v="27"/>
    <n v="21.6"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n v="36"/>
    <n v="28.8"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n v="32"/>
    <n v="25.6"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n v="36"/>
    <n v="28.8"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n v="350"/>
    <n v="280"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n v="478"/>
    <n v="382.40000000000003"/>
  </r>
  <r>
    <x v="0"/>
    <s v="SAN JUAN BAUTISTA"/>
    <s v="870"/>
    <s v="SALUD LORETO"/>
    <x v="1"/>
    <x v="4"/>
    <s v="I-4"/>
    <n v="25"/>
    <s v="SAN JUAN DE MIRAFLORES"/>
    <n v="651"/>
    <n v="666"/>
    <n v="1292"/>
    <n v="25"/>
    <n v="27"/>
    <n v="1221"/>
    <n v="64"/>
    <n v="2"/>
    <n v="3"/>
    <n v="0"/>
    <n v="11"/>
    <n v="145"/>
    <n v="794"/>
    <n v="378"/>
    <n v="0"/>
    <n v="610"/>
    <n v="488"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n v="395"/>
    <n v="316"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n v="490"/>
    <n v="392"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n v="135"/>
    <n v="108"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n v="100"/>
    <n v="80"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n v="230"/>
    <n v="184"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n v="119"/>
    <n v="95.2"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n v="200"/>
    <n v="160"/>
  </r>
  <r>
    <x v="0"/>
    <s v="SAN JUAN BAUTISTA"/>
    <s v="870"/>
    <s v="SALUD LORETO"/>
    <x v="1"/>
    <x v="4"/>
    <s v="I-2"/>
    <n v="33"/>
    <s v="ASOCIACION DE COMUNIDAD LOCAL DE ADMINISTRACION DE SALUD &quot;EL PAUJIL&quot;"/>
    <n v="1"/>
    <n v="1"/>
    <n v="1"/>
    <n v="1"/>
    <n v="0"/>
    <n v="2"/>
    <n v="0"/>
    <n v="0"/>
    <n v="0"/>
    <n v="0"/>
    <n v="0"/>
    <n v="0"/>
    <n v="2"/>
    <n v="0"/>
    <n v="0"/>
    <n v="145"/>
    <n v="116"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n v="73"/>
    <n v="58.400000000000006"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n v="115"/>
    <n v="92"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n v="38"/>
    <n v="30.400000000000002"/>
  </r>
  <r>
    <x v="0"/>
    <s v="FERNANDO LORES"/>
    <s v="870"/>
    <s v="SALUD LORETO"/>
    <x v="2"/>
    <x v="5"/>
    <s v="I-3"/>
    <n v="37"/>
    <s v="TAMSHIYACU"/>
    <n v="71"/>
    <n v="77"/>
    <n v="142"/>
    <n v="6"/>
    <n v="2"/>
    <n v="138"/>
    <n v="8"/>
    <n v="0"/>
    <n v="0"/>
    <n v="0"/>
    <n v="1"/>
    <n v="19"/>
    <n v="81"/>
    <n v="48"/>
    <n v="0"/>
    <n v="164"/>
    <n v="131.20000000000002"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n v="36"/>
    <n v="28.8"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n v="54"/>
    <n v="43.2"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n v="58"/>
    <n v="46.400000000000006"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n v="43"/>
    <n v="34.4"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n v="39"/>
    <n v="31.200000000000003"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n v="34"/>
    <n v="27.200000000000003"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n v="41"/>
    <n v="32.800000000000004"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n v="37"/>
    <n v="29.6"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n v="35"/>
    <n v="28"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n v="34"/>
    <n v="27.200000000000003"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n v="50"/>
    <n v="40"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n v="295"/>
    <n v="236"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n v="34"/>
    <n v="27.200000000000003"/>
  </r>
  <r>
    <x v="1"/>
    <s v="YAQUERANA"/>
    <s v="870"/>
    <s v="SALUD LORETO"/>
    <x v="2"/>
    <x v="6"/>
    <s v="I-3"/>
    <n v="53"/>
    <s v="ANGAMOS"/>
    <n v="0"/>
    <n v="0"/>
    <n v="0"/>
    <n v="0"/>
    <n v="0"/>
    <n v="0"/>
    <n v="0"/>
    <n v="0"/>
    <n v="0"/>
    <n v="0"/>
    <n v="0"/>
    <n v="0"/>
    <n v="0"/>
    <n v="0"/>
    <n v="0"/>
    <n v="80"/>
    <n v="64"/>
  </r>
  <r>
    <x v="0"/>
    <s v="INDIANA"/>
    <s v="870"/>
    <s v="SALUD LORETO"/>
    <x v="2"/>
    <x v="7"/>
    <s v="I-3"/>
    <n v="54"/>
    <s v="INDIANA"/>
    <n v="80"/>
    <n v="86"/>
    <n v="164"/>
    <n v="2"/>
    <n v="12"/>
    <n v="145"/>
    <n v="8"/>
    <n v="0"/>
    <n v="1"/>
    <n v="0"/>
    <n v="2"/>
    <n v="28"/>
    <n v="92"/>
    <n v="46"/>
    <n v="0"/>
    <n v="167"/>
    <n v="133.6"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n v="78"/>
    <n v="62.400000000000006"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n v="40"/>
    <n v="32"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n v="35"/>
    <n v="28"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n v="38"/>
    <n v="30.400000000000002"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n v="31"/>
    <n v="24.8"/>
  </r>
  <r>
    <x v="0"/>
    <s v="LAS AMAZONAS"/>
    <s v="870"/>
    <s v="SALUD LORETO"/>
    <x v="2"/>
    <x v="7"/>
    <s v="I-3"/>
    <n v="60"/>
    <s v="FRANCISCO DE ORELLANA"/>
    <n v="28"/>
    <n v="31"/>
    <n v="58"/>
    <n v="1"/>
    <n v="2"/>
    <n v="52"/>
    <n v="5"/>
    <n v="0"/>
    <n v="0"/>
    <n v="0"/>
    <n v="1"/>
    <n v="8"/>
    <n v="33"/>
    <n v="18"/>
    <n v="0"/>
    <n v="78"/>
    <n v="62.400000000000006"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n v="75"/>
    <n v="60"/>
  </r>
  <r>
    <x v="0"/>
    <s v="LAS AMAZONAS"/>
    <s v="870"/>
    <s v="SALUD LORETO"/>
    <x v="2"/>
    <x v="7"/>
    <s v="I-3"/>
    <n v="63"/>
    <s v="YANASHI"/>
    <n v="41"/>
    <n v="27"/>
    <n v="67"/>
    <n v="1"/>
    <n v="2"/>
    <n v="56"/>
    <n v="3"/>
    <n v="0"/>
    <n v="7"/>
    <n v="0"/>
    <n v="3"/>
    <n v="11"/>
    <n v="34"/>
    <n v="23"/>
    <n v="0"/>
    <n v="125"/>
    <n v="100"/>
  </r>
  <r>
    <x v="0"/>
    <s v="MAZAN"/>
    <s v="870"/>
    <s v="SALUD LORETO"/>
    <x v="2"/>
    <x v="7"/>
    <s v="I-3"/>
    <n v="64"/>
    <s v="MAZAN"/>
    <n v="126"/>
    <n v="134"/>
    <n v="247"/>
    <n v="13"/>
    <n v="5"/>
    <n v="240"/>
    <n v="13"/>
    <n v="0"/>
    <n v="2"/>
    <n v="0"/>
    <n v="7"/>
    <n v="47"/>
    <n v="133"/>
    <n v="80"/>
    <n v="0"/>
    <n v="248"/>
    <n v="198.4"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n v="59"/>
    <n v="47.2"/>
  </r>
  <r>
    <x v="0"/>
    <s v="NAPO"/>
    <s v="870"/>
    <s v="SALUD LORETO"/>
    <x v="2"/>
    <x v="8"/>
    <s v="II-1"/>
    <n v="66"/>
    <s v="HOSPITAL II-1 SANTA CLOTILDE"/>
    <n v="183"/>
    <n v="183"/>
    <n v="360"/>
    <n v="6"/>
    <n v="25"/>
    <n v="322"/>
    <n v="17"/>
    <n v="0"/>
    <n v="2"/>
    <n v="0"/>
    <n v="4"/>
    <n v="43"/>
    <n v="194"/>
    <n v="129"/>
    <n v="0"/>
    <n v="156"/>
    <n v="124.80000000000001"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n v="31"/>
    <n v="24.8"/>
  </r>
  <r>
    <x v="0"/>
    <s v="NAPO"/>
    <s v="870"/>
    <s v="SALUD LORETO"/>
    <x v="2"/>
    <x v="8"/>
    <s v="I-1"/>
    <n v="68"/>
    <s v="NEGRO URCO"/>
    <n v="2"/>
    <n v="4"/>
    <n v="6"/>
    <n v="0"/>
    <n v="1"/>
    <n v="5"/>
    <n v="0"/>
    <n v="0"/>
    <n v="0"/>
    <n v="0"/>
    <n v="0"/>
    <n v="1"/>
    <n v="4"/>
    <n v="1"/>
    <n v="0"/>
    <n v="67"/>
    <n v="53.6"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0"/>
    <s v="TORRES CAUSANA"/>
    <s v="870"/>
    <s v="SALUD LORETO"/>
    <x v="2"/>
    <x v="8"/>
    <s v="I-2"/>
    <n v="71"/>
    <s v="ANGOTEROS"/>
    <n v="63"/>
    <n v="83"/>
    <n v="146"/>
    <n v="0"/>
    <n v="5"/>
    <n v="132"/>
    <n v="1"/>
    <n v="0"/>
    <n v="8"/>
    <n v="0"/>
    <n v="2"/>
    <n v="18"/>
    <n v="70"/>
    <n v="58"/>
    <n v="0"/>
    <n v="69"/>
    <n v="55.2"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n v="43"/>
    <n v="34.4"/>
  </r>
  <r>
    <x v="0"/>
    <s v="TORRES CAUSANA"/>
    <s v="870"/>
    <s v="SALUD LORETO"/>
    <x v="2"/>
    <x v="8"/>
    <s v="I-2"/>
    <n v="74"/>
    <s v="P.S. I-2 MCABO PANTOJA DE TORRES CAUSANA"/>
    <n v="0"/>
    <n v="2"/>
    <n v="2"/>
    <n v="0"/>
    <n v="0"/>
    <n v="1"/>
    <n v="1"/>
    <n v="0"/>
    <n v="0"/>
    <n v="0"/>
    <n v="0"/>
    <n v="0"/>
    <n v="1"/>
    <n v="1"/>
    <n v="0"/>
    <n v="42"/>
    <n v="33.6"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n v="27"/>
    <n v="21.6"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n v="30"/>
    <n v="24"/>
  </r>
  <r>
    <x v="3"/>
    <s v="PUTUMAYO"/>
    <s v="870"/>
    <s v="SALUD LORETO"/>
    <x v="2"/>
    <x v="10"/>
    <s v="I-3"/>
    <n v="77"/>
    <s v="C.S. I-3 EL ESTRECHO"/>
    <n v="40"/>
    <n v="43"/>
    <n v="75"/>
    <n v="8"/>
    <n v="3"/>
    <n v="70"/>
    <n v="6"/>
    <n v="0"/>
    <n v="4"/>
    <n v="0"/>
    <n v="3"/>
    <n v="13"/>
    <n v="47"/>
    <n v="23"/>
    <n v="0"/>
    <n v="105"/>
    <n v="84"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n v="26"/>
    <n v="20.8"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n v="31"/>
    <n v="24.8"/>
  </r>
  <r>
    <x v="3"/>
    <s v="TENIENTE MANUEL CLAVERO"/>
    <s v="870"/>
    <s v="SALUD LORETO"/>
    <x v="2"/>
    <x v="10"/>
    <s v="I-2"/>
    <n v="88"/>
    <s v="P.S I-2 SOPLIN VARGAS"/>
    <n v="8"/>
    <n v="15"/>
    <n v="23"/>
    <n v="0"/>
    <n v="2"/>
    <n v="20"/>
    <n v="1"/>
    <n v="0"/>
    <n v="0"/>
    <n v="0"/>
    <n v="2"/>
    <n v="6"/>
    <n v="12"/>
    <n v="5"/>
    <n v="0"/>
    <n v="45"/>
    <n v="36"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4"/>
    <s v="NAUTA"/>
    <s v="1714"/>
    <s v="RED DE SALUD LORETO - NAUTA"/>
    <x v="4"/>
    <x v="11"/>
    <s v="I-4"/>
    <n v="91"/>
    <s v="NAUTA"/>
    <n v="346"/>
    <n v="348"/>
    <n v="678"/>
    <n v="16"/>
    <n v="30"/>
    <n v="636"/>
    <n v="27"/>
    <n v="0"/>
    <n v="1"/>
    <n v="0"/>
    <n v="9"/>
    <n v="103"/>
    <n v="373"/>
    <n v="218"/>
    <n v="0"/>
    <n v="421"/>
    <n v="336.8"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4"/>
    <s v="PARINARI"/>
    <s v="1714"/>
    <s v="RED DE SALUD LORETO - NAUTA"/>
    <x v="4"/>
    <x v="11"/>
    <s v="I-3"/>
    <n v="98"/>
    <s v="SANTA RITA DE CASTILLA"/>
    <n v="74"/>
    <n v="60"/>
    <n v="132"/>
    <n v="2"/>
    <n v="4"/>
    <n v="124"/>
    <n v="6"/>
    <n v="0"/>
    <n v="0"/>
    <n v="0"/>
    <n v="1"/>
    <n v="22"/>
    <n v="78"/>
    <n v="34"/>
    <n v="0"/>
    <n v="69"/>
    <n v="55.2"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4"/>
    <s v="TIGRE"/>
    <s v="1714"/>
    <s v="RED DE SALUD LORETO - NAUTA"/>
    <x v="4"/>
    <x v="12"/>
    <s v="I-3"/>
    <n v="101"/>
    <s v="INTUTO"/>
    <n v="89"/>
    <n v="77"/>
    <n v="157"/>
    <n v="9"/>
    <n v="4"/>
    <n v="155"/>
    <n v="7"/>
    <n v="0"/>
    <n v="0"/>
    <n v="0"/>
    <n v="4"/>
    <n v="31"/>
    <n v="84"/>
    <n v="51"/>
    <n v="0"/>
    <n v="120"/>
    <n v="96"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n v="32"/>
    <n v="25.6"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4"/>
    <s v="TROMPETEROS"/>
    <s v="1714"/>
    <s v="RED DE SALUD LORETO - NAUTA"/>
    <x v="4"/>
    <x v="13"/>
    <s v="I-4"/>
    <n v="105"/>
    <s v="VILLA TROMPETEROS"/>
    <n v="70"/>
    <n v="51"/>
    <n v="121"/>
    <n v="0"/>
    <n v="6"/>
    <n v="107"/>
    <n v="8"/>
    <n v="0"/>
    <n v="0"/>
    <n v="0"/>
    <n v="3"/>
    <n v="25"/>
    <n v="55"/>
    <n v="41"/>
    <n v="0"/>
    <n v="90"/>
    <n v="72"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n v="7"/>
    <n v="5.6000000000000005"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4"/>
    <s v="URARINAS"/>
    <s v="1714"/>
    <s v="RED DE SALUD LORETO - NAUTA"/>
    <x v="4"/>
    <x v="14"/>
    <s v="I-3"/>
    <n v="109"/>
    <s v="MAYPUCO"/>
    <n v="46"/>
    <n v="36"/>
    <n v="75"/>
    <n v="7"/>
    <n v="1"/>
    <n v="77"/>
    <n v="3"/>
    <n v="1"/>
    <n v="0"/>
    <n v="0"/>
    <n v="1"/>
    <n v="13"/>
    <n v="45"/>
    <n v="24"/>
    <n v="0"/>
    <n v="78"/>
    <n v="62.400000000000006"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n v="34"/>
    <n v="27.200000000000003"/>
  </r>
  <r>
    <x v="2"/>
    <s v="PEBAS"/>
    <s v="870"/>
    <s v="SALUD LORETO"/>
    <x v="3"/>
    <x v="15"/>
    <s v="I-3"/>
    <n v="113"/>
    <s v="PEVAS"/>
    <n v="89"/>
    <n v="82"/>
    <n v="169"/>
    <n v="2"/>
    <n v="6"/>
    <n v="160"/>
    <n v="4"/>
    <n v="0"/>
    <n v="1"/>
    <n v="0"/>
    <n v="6"/>
    <n v="31"/>
    <n v="90"/>
    <n v="50"/>
    <n v="0"/>
    <n v="121"/>
    <n v="96.800000000000011"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n v="17"/>
    <n v="13.600000000000001"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2"/>
    <s v="PEBAS"/>
    <s v="870"/>
    <s v="SALUD LORETO"/>
    <x v="3"/>
    <x v="15"/>
    <s v="I-1"/>
    <n v="117"/>
    <s v="SAN FRANCISCO DE PEVAS"/>
    <n v="3"/>
    <n v="2"/>
    <n v="5"/>
    <n v="0"/>
    <n v="1"/>
    <n v="4"/>
    <n v="0"/>
    <n v="0"/>
    <n v="0"/>
    <n v="0"/>
    <n v="0"/>
    <n v="1"/>
    <n v="3"/>
    <n v="1"/>
    <n v="0"/>
    <n v="52"/>
    <n v="41.6"/>
  </r>
  <r>
    <x v="2"/>
    <s v="RAMON CASTILLA"/>
    <s v="870"/>
    <s v="SALUD LORETO"/>
    <x v="3"/>
    <x v="9"/>
    <s v="I-4"/>
    <n v="118"/>
    <s v="CABALLOCOCHA"/>
    <n v="264"/>
    <n v="258"/>
    <n v="501"/>
    <n v="21"/>
    <n v="11"/>
    <n v="483"/>
    <n v="26"/>
    <n v="1"/>
    <n v="1"/>
    <n v="0"/>
    <n v="16"/>
    <n v="89"/>
    <n v="297"/>
    <n v="136"/>
    <n v="0"/>
    <n v="397"/>
    <n v="317.60000000000002"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n v="62"/>
    <n v="49.6"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n v="81"/>
    <n v="64.8"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n v="49"/>
    <n v="39.200000000000003"/>
  </r>
  <r>
    <x v="2"/>
    <s v="SAN PABLO"/>
    <s v="870"/>
    <s v="SALUD LORETO"/>
    <x v="3"/>
    <x v="17"/>
    <s v="I-3"/>
    <n v="123"/>
    <s v="SAN PABLO"/>
    <n v="87"/>
    <n v="97"/>
    <n v="175"/>
    <n v="9"/>
    <n v="9"/>
    <n v="169"/>
    <n v="6"/>
    <n v="0"/>
    <n v="0"/>
    <n v="0"/>
    <n v="1"/>
    <n v="18"/>
    <n v="115"/>
    <n v="51"/>
    <n v="0"/>
    <n v="172"/>
    <n v="137.6"/>
  </r>
  <r>
    <x v="2"/>
    <s v="SAN PABLO"/>
    <s v="870"/>
    <s v="SALUD LORETO"/>
    <x v="3"/>
    <x v="17"/>
    <s v="I-1"/>
    <n v="124"/>
    <s v="SANTA ELENA DE IMAZA"/>
    <n v="11"/>
    <n v="11"/>
    <n v="22"/>
    <n v="0"/>
    <n v="1"/>
    <n v="20"/>
    <n v="1"/>
    <n v="0"/>
    <n v="0"/>
    <n v="0"/>
    <n v="0"/>
    <n v="3"/>
    <n v="13"/>
    <n v="6"/>
    <n v="0"/>
    <n v="31"/>
    <n v="24.8"/>
  </r>
  <r>
    <x v="2"/>
    <s v="YAVARI"/>
    <s v="870"/>
    <s v="SALUD LORETO"/>
    <x v="3"/>
    <x v="16"/>
    <s v="I-3"/>
    <n v="125"/>
    <s v="ISLANDIA DEL YAVARI"/>
    <n v="30"/>
    <n v="31"/>
    <n v="60"/>
    <n v="1"/>
    <n v="5"/>
    <n v="52"/>
    <n v="4"/>
    <n v="0"/>
    <n v="0"/>
    <n v="0"/>
    <n v="2"/>
    <n v="15"/>
    <n v="31"/>
    <n v="15"/>
    <n v="0"/>
    <n v="135"/>
    <n v="108"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n v="26"/>
    <n v="20.8"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n v="2"/>
    <n v="1.6"/>
  </r>
  <r>
    <x v="1"/>
    <s v="CAPELO"/>
    <s v="870"/>
    <s v="SALUD LORETO"/>
    <x v="5"/>
    <x v="19"/>
    <s v="I-3"/>
    <n v="132"/>
    <s v="FLOR DE PUNGA"/>
    <n v="18"/>
    <n v="22"/>
    <n v="39"/>
    <n v="1"/>
    <n v="3"/>
    <n v="34"/>
    <n v="3"/>
    <n v="0"/>
    <n v="0"/>
    <n v="0"/>
    <n v="0"/>
    <n v="7"/>
    <n v="18"/>
    <n v="15"/>
    <n v="0"/>
    <n v="69"/>
    <n v="55.2"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n v="39"/>
    <n v="31.200000000000003"/>
  </r>
  <r>
    <x v="1"/>
    <s v="EMILIO SAN MARTIN"/>
    <s v="870"/>
    <s v="SALUD LORETO"/>
    <x v="5"/>
    <x v="19"/>
    <s v="I-3"/>
    <n v="135"/>
    <s v="TAMANCO VIEJO"/>
    <n v="17"/>
    <n v="22"/>
    <n v="39"/>
    <n v="0"/>
    <n v="1"/>
    <n v="32"/>
    <n v="4"/>
    <n v="0"/>
    <n v="2"/>
    <n v="0"/>
    <n v="3"/>
    <n v="6"/>
    <n v="20"/>
    <n v="13"/>
    <n v="0"/>
    <n v="76"/>
    <n v="60.800000000000004"/>
  </r>
  <r>
    <x v="1"/>
    <s v="JENARO HERRERA"/>
    <s v="870"/>
    <s v="SALUD LORETO"/>
    <x v="5"/>
    <x v="18"/>
    <s v="I-3"/>
    <n v="136"/>
    <s v="GENARO HERRERA"/>
    <n v="33"/>
    <n v="44"/>
    <n v="74"/>
    <n v="3"/>
    <n v="4"/>
    <n v="70"/>
    <n v="1"/>
    <n v="0"/>
    <n v="2"/>
    <n v="0"/>
    <n v="0"/>
    <n v="8"/>
    <n v="38"/>
    <n v="31"/>
    <n v="0"/>
    <n v="103"/>
    <n v="82.4"/>
  </r>
  <r>
    <x v="1"/>
    <s v="MAQUIA"/>
    <s v="870"/>
    <s v="SALUD LORETO"/>
    <x v="5"/>
    <x v="18"/>
    <s v="I-3"/>
    <n v="137"/>
    <s v="SAN ROQUE DE MAQUIA"/>
    <n v="42"/>
    <n v="56"/>
    <n v="97"/>
    <n v="1"/>
    <n v="0"/>
    <n v="94"/>
    <n v="2"/>
    <n v="0"/>
    <n v="2"/>
    <n v="0"/>
    <n v="1"/>
    <n v="13"/>
    <n v="60"/>
    <n v="25"/>
    <n v="0"/>
    <n v="24"/>
    <n v="19.200000000000003"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n v="18"/>
    <n v="14.4"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1"/>
    <s v="PUINAHUA"/>
    <s v="870"/>
    <s v="SALUD LORETO"/>
    <x v="5"/>
    <x v="20"/>
    <s v="I-3"/>
    <n v="146"/>
    <s v="CENTRO DE SALUD I-3 BRETAÑA"/>
    <n v="46"/>
    <n v="58"/>
    <n v="102"/>
    <n v="2"/>
    <n v="3"/>
    <n v="95"/>
    <n v="5"/>
    <n v="1"/>
    <n v="0"/>
    <n v="0"/>
    <n v="4"/>
    <n v="20"/>
    <n v="52"/>
    <n v="32"/>
    <n v="0"/>
    <n v="89"/>
    <n v="71.2"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n v="35"/>
    <n v="28"/>
  </r>
  <r>
    <x v="1"/>
    <s v="REQUENA"/>
    <s v="870"/>
    <s v="SALUD LORETO"/>
    <x v="5"/>
    <x v="18"/>
    <s v="I-4"/>
    <n v="150"/>
    <s v="C.S. I-4 REQUENA"/>
    <n v="351"/>
    <n v="307"/>
    <n v="639"/>
    <n v="19"/>
    <n v="17"/>
    <n v="601"/>
    <n v="36"/>
    <n v="3"/>
    <n v="1"/>
    <n v="0"/>
    <n v="17"/>
    <n v="101"/>
    <n v="354"/>
    <n v="203"/>
    <n v="0"/>
    <n v="432"/>
    <n v="345.6"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n v="28"/>
    <n v="22.400000000000002"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n v="23"/>
    <n v="18.400000000000002"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n v="46"/>
    <n v="36.800000000000004"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n v="8"/>
    <n v="6.4"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5"/>
    <s v="SARAYACU"/>
    <s v="1672"/>
    <s v="SALUD UCAYALI-CONTAMANA"/>
    <x v="6"/>
    <x v="21"/>
    <s v="I-4"/>
    <n v="161"/>
    <s v="CENTRO DE SALUD I-3 JUANCITO DE SARAYACU"/>
    <n v="103"/>
    <n v="103"/>
    <n v="201"/>
    <n v="5"/>
    <n v="10"/>
    <n v="187"/>
    <n v="9"/>
    <n v="0"/>
    <n v="0"/>
    <n v="0"/>
    <n v="4"/>
    <n v="42"/>
    <n v="106"/>
    <n v="58"/>
    <n v="0"/>
    <n v="86"/>
    <n v="68.8"/>
  </r>
  <r>
    <x v="5"/>
    <s v="CONTAMANA"/>
    <s v="1672"/>
    <s v="SALUD UCAYALI-CONTAMANA"/>
    <x v="0"/>
    <x v="0"/>
    <s v="II-1"/>
    <n v="162"/>
    <s v="HOSPITAL II-I  CONTAMANA"/>
    <n v="240"/>
    <n v="252"/>
    <n v="454"/>
    <n v="38"/>
    <n v="16"/>
    <n v="442"/>
    <n v="30"/>
    <n v="1"/>
    <n v="3"/>
    <n v="0"/>
    <n v="7"/>
    <n v="67"/>
    <n v="266"/>
    <n v="159"/>
    <n v="0"/>
    <n v="0"/>
    <n v="0"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n v="35"/>
    <n v="28"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n v="23"/>
    <n v="18.400000000000002"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n v="32"/>
    <n v="25.6"/>
  </r>
  <r>
    <x v="5"/>
    <s v="INAHUAYA"/>
    <s v="1672"/>
    <s v="SALUD UCAYALI-CONTAMANA"/>
    <x v="6"/>
    <x v="22"/>
    <s v="I-2"/>
    <n v="170"/>
    <s v=" I-2 INAHUAYA"/>
    <n v="4"/>
    <n v="2"/>
    <n v="6"/>
    <n v="0"/>
    <n v="0"/>
    <n v="6"/>
    <n v="0"/>
    <n v="0"/>
    <n v="0"/>
    <n v="0"/>
    <n v="0"/>
    <n v="0"/>
    <n v="3"/>
    <n v="3"/>
    <n v="0"/>
    <n v="35"/>
    <n v="28"/>
  </r>
  <r>
    <x v="5"/>
    <s v="PADRE MARQUEZ"/>
    <s v="1672"/>
    <s v="SALUD UCAYALI-CONTAMANA"/>
    <x v="6"/>
    <x v="23"/>
    <s v="I-3"/>
    <n v="171"/>
    <s v="TIRUNTAN"/>
    <n v="25"/>
    <n v="17"/>
    <n v="42"/>
    <n v="0"/>
    <n v="2"/>
    <n v="40"/>
    <n v="0"/>
    <n v="0"/>
    <n v="0"/>
    <n v="0"/>
    <n v="3"/>
    <n v="9"/>
    <n v="18"/>
    <n v="15"/>
    <n v="0"/>
    <n v="65"/>
    <n v="52"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n v="13"/>
    <n v="10.4"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n v="65"/>
    <n v="52"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n v="18"/>
    <n v="14.4"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n v="8"/>
    <n v="6.4"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5"/>
    <s v="SARAYACU"/>
    <s v="1672"/>
    <s v="SALUD UCAYALI-CONTAMANA"/>
    <x v="6"/>
    <x v="21"/>
    <s v="I-3"/>
    <n v="182"/>
    <s v="CENTRO DE ALUD I-3 TIERRA BLANCA"/>
    <n v="32"/>
    <n v="42"/>
    <n v="71"/>
    <n v="3"/>
    <n v="0"/>
    <n v="68"/>
    <n v="3"/>
    <n v="1"/>
    <n v="2"/>
    <n v="0"/>
    <n v="1"/>
    <n v="15"/>
    <n v="35"/>
    <n v="24"/>
    <n v="0"/>
    <n v="32"/>
    <n v="25.6"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5"/>
    <s v="VARGAS GUERRA"/>
    <s v="1672"/>
    <s v="SALUD UCAYALI-CONTAMANA"/>
    <x v="6"/>
    <x v="22"/>
    <s v="I-4"/>
    <n v="185"/>
    <s v=" I-4 ORELLANA"/>
    <n v="147"/>
    <n v="151"/>
    <n v="291"/>
    <n v="7"/>
    <n v="16"/>
    <n v="263"/>
    <n v="17"/>
    <n v="0"/>
    <n v="2"/>
    <n v="0"/>
    <n v="10"/>
    <n v="54"/>
    <n v="140"/>
    <n v="104"/>
    <n v="0"/>
    <n v="184"/>
    <n v="147.20000000000002"/>
  </r>
  <r>
    <x v="6"/>
    <s v="BALSAPUERTO"/>
    <s v="871"/>
    <s v="SALUD YURIMAGUAS"/>
    <x v="7"/>
    <x v="24"/>
    <s v="I-3"/>
    <n v="186"/>
    <s v="C.S. I-3 SAN GABRIEL DE VARADERO"/>
    <n v="181"/>
    <n v="180"/>
    <n v="359"/>
    <n v="2"/>
    <n v="0"/>
    <n v="351"/>
    <n v="10"/>
    <n v="0"/>
    <n v="0"/>
    <n v="0"/>
    <n v="5"/>
    <n v="47"/>
    <n v="220"/>
    <n v="94"/>
    <n v="0"/>
    <n v="108"/>
    <n v="86.4"/>
  </r>
  <r>
    <x v="6"/>
    <s v="BALSAPUERTO"/>
    <s v="871"/>
    <s v="SALUD YURIMAGUAS"/>
    <x v="7"/>
    <x v="24"/>
    <s v="I-4"/>
    <n v="187"/>
    <s v="C.S.  I-4 BALSAPUERTO"/>
    <n v="97"/>
    <n v="92"/>
    <n v="181"/>
    <n v="8"/>
    <n v="1"/>
    <n v="174"/>
    <n v="13"/>
    <n v="1"/>
    <n v="0"/>
    <n v="0"/>
    <n v="3"/>
    <n v="33"/>
    <n v="107"/>
    <n v="49"/>
    <n v="0"/>
    <n v="195"/>
    <n v="156"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6"/>
    <s v="JEBEROS"/>
    <s v="871"/>
    <s v="SALUD YURIMAGUAS"/>
    <x v="7"/>
    <x v="25"/>
    <s v="I-3"/>
    <n v="191"/>
    <s v="C.S. I-3 JEBEROS"/>
    <n v="87"/>
    <n v="79"/>
    <n v="164"/>
    <n v="2"/>
    <n v="0"/>
    <n v="163"/>
    <n v="3"/>
    <n v="0"/>
    <n v="0"/>
    <n v="0"/>
    <n v="2"/>
    <n v="21"/>
    <n v="99"/>
    <n v="46"/>
    <n v="0"/>
    <n v="90"/>
    <n v="72"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n v="40"/>
    <n v="32"/>
  </r>
  <r>
    <x v="6"/>
    <s v="LAGUNAS"/>
    <s v="871"/>
    <s v="SALUD YURIMAGUAS"/>
    <x v="7"/>
    <x v="26"/>
    <s v="I-4"/>
    <n v="193"/>
    <s v="C.S. I-4 LAGUNAS"/>
    <n v="132"/>
    <n v="138"/>
    <n v="246"/>
    <n v="24"/>
    <n v="11"/>
    <n v="245"/>
    <n v="13"/>
    <n v="1"/>
    <n v="0"/>
    <n v="0"/>
    <n v="6"/>
    <n v="44"/>
    <n v="156"/>
    <n v="70"/>
    <n v="0"/>
    <n v="178"/>
    <n v="142.4"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n v="23"/>
    <n v="18.400000000000002"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n v="23"/>
    <n v="18.400000000000002"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n v="8"/>
    <n v="6.4"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n v="9"/>
    <n v="7.2"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n v="17"/>
    <n v="13.600000000000001"/>
  </r>
  <r>
    <x v="6"/>
    <s v="SANTA CRUZ"/>
    <s v="871"/>
    <s v="SALUD YURIMAGUAS"/>
    <x v="7"/>
    <x v="28"/>
    <s v="I-3"/>
    <n v="202"/>
    <s v="C.S. I-3 SANTA CRUZ"/>
    <n v="23"/>
    <n v="30"/>
    <n v="52"/>
    <n v="1"/>
    <n v="0"/>
    <n v="47"/>
    <n v="5"/>
    <n v="0"/>
    <n v="1"/>
    <n v="0"/>
    <n v="2"/>
    <n v="8"/>
    <n v="31"/>
    <n v="14"/>
    <n v="0"/>
    <n v="38"/>
    <n v="30.400000000000002"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n v="5"/>
    <n v="4"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n v="5"/>
    <n v="4"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n v="5"/>
    <n v="4"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n v="9"/>
    <n v="7.2"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n v="9"/>
    <n v="7.2"/>
  </r>
  <r>
    <x v="6"/>
    <s v="TENIENTE CESAR LOPEZ ROJAS"/>
    <s v="871"/>
    <s v="SALUD YURIMAGUAS"/>
    <x v="7"/>
    <x v="29"/>
    <s v="I-3"/>
    <n v="209"/>
    <s v="C.S. I-3 SHUCUSHYACU"/>
    <n v="62"/>
    <n v="57"/>
    <n v="113"/>
    <n v="6"/>
    <n v="4"/>
    <n v="108"/>
    <n v="7"/>
    <n v="0"/>
    <n v="0"/>
    <n v="0"/>
    <n v="1"/>
    <n v="20"/>
    <n v="68"/>
    <n v="31"/>
    <n v="0"/>
    <n v="53"/>
    <n v="42.400000000000006"/>
  </r>
  <r>
    <x v="6"/>
    <s v="YURIMAGUAS"/>
    <s v="1407"/>
    <s v="HOSPITAL SANTA GEMA DE YURIMAGUAS"/>
    <x v="0"/>
    <x v="0"/>
    <s v="II-1"/>
    <n v="210"/>
    <s v="HOSPITAL SANTA GEMA DE  YURIMAGUAS"/>
    <n v="1203"/>
    <n v="1091"/>
    <n v="2137"/>
    <n v="157"/>
    <n v="70"/>
    <n v="1982"/>
    <n v="218"/>
    <n v="15"/>
    <n v="9"/>
    <n v="0"/>
    <n v="49"/>
    <n v="351"/>
    <n v="1273"/>
    <n v="670"/>
    <n v="0"/>
    <n v="0"/>
    <n v="0"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n v="189"/>
    <n v="151.20000000000002"/>
  </r>
  <r>
    <x v="6"/>
    <s v="YURIMAGUAS"/>
    <s v="871"/>
    <s v="SALUD YURIMAGUAS"/>
    <x v="7"/>
    <x v="30"/>
    <s v="I-4"/>
    <n v="212"/>
    <s v="C.S. I-4 PAMPA HERMOZA DE YURIMAGUAS"/>
    <n v="107"/>
    <n v="93"/>
    <n v="193"/>
    <n v="7"/>
    <n v="3"/>
    <n v="187"/>
    <n v="9"/>
    <n v="1"/>
    <n v="0"/>
    <n v="0"/>
    <n v="6"/>
    <n v="27"/>
    <n v="117"/>
    <n v="56"/>
    <n v="0"/>
    <n v="99"/>
    <n v="79.2"/>
  </r>
  <r>
    <x v="6"/>
    <s v="YURIMAGUAS"/>
    <s v="871"/>
    <s v="SALUD YURIMAGUAS"/>
    <x v="7"/>
    <x v="30"/>
    <s v="I-1"/>
    <n v="213"/>
    <s v="P.S. I-1 PROVIDENCIA DE YURIMAGUAS"/>
    <n v="3"/>
    <n v="6"/>
    <n v="9"/>
    <n v="0"/>
    <n v="0"/>
    <n v="9"/>
    <n v="0"/>
    <n v="0"/>
    <n v="0"/>
    <n v="0"/>
    <n v="0"/>
    <n v="3"/>
    <n v="3"/>
    <n v="3"/>
    <n v="0"/>
    <n v="24"/>
    <n v="19.200000000000003"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n v="4"/>
    <n v="3.2"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n v="1"/>
    <n v="0.8"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n v="7"/>
    <n v="5.6000000000000005"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6"/>
    <s v="YURIMAGUAS"/>
    <s v="871"/>
    <s v="SALUD YURIMAGUAS"/>
    <x v="7"/>
    <x v="30"/>
    <s v="I-3"/>
    <n v="222"/>
    <s v="C.S. I-3 MUNICHIS DE YURIMAGUAS"/>
    <n v="43"/>
    <n v="42"/>
    <n v="82"/>
    <n v="3"/>
    <n v="1"/>
    <n v="71"/>
    <n v="13"/>
    <n v="0"/>
    <n v="0"/>
    <n v="0"/>
    <n v="3"/>
    <n v="9"/>
    <n v="56"/>
    <n v="20"/>
    <n v="0"/>
    <n v="70"/>
    <n v="56"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n v="9"/>
    <n v="7.2"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n v="215"/>
    <n v="172"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n v="4"/>
    <n v="3.2"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n v="333"/>
    <n v="266.40000000000003"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n v="27"/>
    <n v="21.6"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n v="29"/>
    <n v="23.200000000000003"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n v="7"/>
    <n v="5.6000000000000005"/>
  </r>
  <r>
    <x v="7"/>
    <s v="BARRANCA"/>
    <s v="1391"/>
    <s v="GOB. REG.LORETO – RED DE SALUD DATEM DEL MARAÑON"/>
    <x v="8"/>
    <x v="27"/>
    <s v="I-4"/>
    <n v="235"/>
    <s v="C.S. I-4 SAN LORENZO"/>
    <n v="273"/>
    <n v="278"/>
    <n v="536"/>
    <n v="15"/>
    <n v="10"/>
    <n v="508"/>
    <n v="27"/>
    <n v="2"/>
    <n v="4"/>
    <n v="0"/>
    <n v="3"/>
    <n v="87"/>
    <n v="329"/>
    <n v="135"/>
    <n v="0"/>
    <n v="471"/>
    <n v="376.8"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n v="30"/>
    <n v="24"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n v="30"/>
    <n v="24"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n v="17"/>
    <n v="13.600000000000001"/>
  </r>
  <r>
    <x v="7"/>
    <s v="CAHUAPANAS"/>
    <s v="1391"/>
    <s v="GOB. REG.LORETO – RED DE SALUD DATEM DEL MARAÑON"/>
    <x v="8"/>
    <x v="31"/>
    <s v="I-2"/>
    <n v="240"/>
    <s v="P.S. I-2 SANTA MARIA DE CAHUAPANAS"/>
    <n v="0"/>
    <n v="0"/>
    <n v="0"/>
    <n v="0"/>
    <n v="0"/>
    <n v="0"/>
    <n v="0"/>
    <n v="0"/>
    <n v="0"/>
    <n v="0"/>
    <n v="0"/>
    <n v="0"/>
    <n v="0"/>
    <n v="0"/>
    <n v="0"/>
    <n v="47"/>
    <n v="37.6"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n v="34"/>
    <n v="27.200000000000003"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n v="31"/>
    <n v="24.8"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n v="42"/>
    <n v="33.6"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7"/>
    <s v="MANSERICHE"/>
    <s v="1391"/>
    <s v="GOB. REG.LORETO – RED DE SALUD DATEM DEL MARAÑON"/>
    <x v="8"/>
    <x v="32"/>
    <s v="I-3"/>
    <n v="246"/>
    <s v="C.S. I-3 SARAMIRIZA"/>
    <n v="54"/>
    <n v="46"/>
    <n v="99"/>
    <n v="1"/>
    <n v="7"/>
    <n v="90"/>
    <n v="3"/>
    <n v="0"/>
    <n v="0"/>
    <n v="0"/>
    <n v="1"/>
    <n v="18"/>
    <n v="55"/>
    <n v="27"/>
    <n v="0"/>
    <n v="121"/>
    <n v="96.800000000000011"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n v="30"/>
    <n v="24"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n v="32"/>
    <n v="25.6"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n v="27"/>
    <n v="21.6"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n v="48"/>
    <n v="38.400000000000006"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n v="42"/>
    <n v="33.6"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n v="34"/>
    <n v="27.200000000000003"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n v="35"/>
    <n v="28"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n v="26"/>
    <n v="20.8"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n v="29"/>
    <n v="23.200000000000003"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n v="26"/>
    <n v="20.8"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n v="30"/>
    <n v="24"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n v="59"/>
    <n v="47.2"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n v="33"/>
    <n v="26.400000000000002"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n v="29"/>
    <n v="23.200000000000003"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n v="40"/>
    <n v="32"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n v="29"/>
    <n v="23.200000000000003"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n v="13"/>
    <n v="10.4"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n v="20"/>
    <n v="16"/>
  </r>
  <r>
    <x v="7"/>
    <s v="PASTAZA"/>
    <s v="1391"/>
    <s v="GOB. REG.LORETO – RED DE SALUD DATEM DEL MARAÑON"/>
    <x v="8"/>
    <x v="35"/>
    <s v="I-3"/>
    <n v="268"/>
    <s v="C.S. I-3 ULLPAYACU"/>
    <n v="47"/>
    <n v="48"/>
    <n v="91"/>
    <n v="4"/>
    <n v="1"/>
    <n v="83"/>
    <n v="7"/>
    <n v="1"/>
    <n v="3"/>
    <n v="0"/>
    <n v="3"/>
    <n v="12"/>
    <n v="51"/>
    <n v="32"/>
    <n v="0"/>
    <n v="86"/>
    <n v="68.8"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n v="26"/>
    <n v="20.8"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n v="221"/>
    <n v="176.8"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n v="17"/>
    <n v="13.600000000000001"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n v="328"/>
    <n v="262.40000000000003"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n v="49"/>
    <n v="39.200000000000003"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n v="36"/>
    <n v="28.8"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n v="59"/>
    <n v="47.2"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n v="56"/>
    <n v="44.800000000000004"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n v="67"/>
    <n v="53.6"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n v="60"/>
    <n v="48"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n v="37"/>
    <n v="29.6"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n v="38"/>
    <n v="30.400000000000002"/>
  </r>
  <r>
    <x v="0"/>
    <s v="NAPO"/>
    <s v="870"/>
    <s v="SALUD LORETO"/>
    <x v="2"/>
    <x v="8"/>
    <s v="I-1"/>
    <n v="285"/>
    <s v="P.S. I-1 SAN RAFAEL"/>
    <n v="2"/>
    <n v="4"/>
    <n v="6"/>
    <n v="0"/>
    <n v="0"/>
    <n v="5"/>
    <n v="1"/>
    <n v="0"/>
    <n v="0"/>
    <n v="0"/>
    <n v="0"/>
    <n v="2"/>
    <n v="4"/>
    <n v="0"/>
    <n v="0"/>
    <n v="45"/>
    <n v="36"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n v="39"/>
    <n v="31.200000000000003"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4"/>
    <s v="URARINAS"/>
    <s v="1714"/>
    <s v="RED DE SALUD LORETO - NAUTA"/>
    <x v="4"/>
    <x v="14"/>
    <s v="I-2"/>
    <n v="288"/>
    <s v="SAN JOSE DE SARAMURO"/>
    <n v="19"/>
    <n v="17"/>
    <n v="36"/>
    <n v="0"/>
    <n v="1"/>
    <n v="31"/>
    <n v="2"/>
    <n v="0"/>
    <n v="2"/>
    <n v="0"/>
    <n v="0"/>
    <n v="6"/>
    <n v="20"/>
    <n v="10"/>
    <n v="0"/>
    <n v="41"/>
    <n v="32.800000000000004"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n v="29"/>
    <n v="23.200000000000003"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n v="44"/>
    <n v="35.200000000000003"/>
  </r>
  <r>
    <x v="2"/>
    <s v="YAVARI"/>
    <s v="870"/>
    <s v="SALUD LORETO"/>
    <x v="3"/>
    <x v="16"/>
    <s v="I-3"/>
    <n v="291"/>
    <s v="SANTA ROSA DE RAMON CASTILLA"/>
    <n v="42"/>
    <n v="43"/>
    <n v="81"/>
    <n v="4"/>
    <n v="1"/>
    <n v="79"/>
    <n v="5"/>
    <n v="0"/>
    <n v="0"/>
    <n v="0"/>
    <n v="1"/>
    <n v="15"/>
    <n v="47"/>
    <n v="23"/>
    <n v="0"/>
    <n v="56"/>
    <n v="44.800000000000004"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n v="17"/>
    <n v="13.600000000000001"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n v="11"/>
    <n v="8.8000000000000007"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n v="7"/>
    <n v="5.6000000000000005"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n v="11"/>
    <n v="8.8000000000000007"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n v="31"/>
    <n v="24.8"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n v="50"/>
    <n v="40"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n v="32"/>
    <n v="25.6"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n v="29"/>
    <n v="23.200000000000003"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n v="37"/>
    <n v="29.6"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n v="18"/>
    <n v="14.4"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n v="44"/>
    <n v="35.200000000000003"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n v="2"/>
    <n v="1.6"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n v="150"/>
    <n v="120"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n v="39"/>
    <n v="31.200000000000003"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n v="37"/>
    <n v="29.6"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n v="160"/>
    <n v="128"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n v="20"/>
    <n v="16"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n v="23"/>
    <n v="18.400000000000002"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n v="20"/>
    <n v="16"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n v="73"/>
    <n v="58.400000000000006"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n v="2"/>
    <n v="1.6"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n v="11"/>
    <n v="8.8000000000000007"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n v="8"/>
    <n v="6.4"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n v="5"/>
    <n v="4"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n v="34"/>
    <n v="27.200000000000003"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n v="52"/>
    <n v="41.6"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n v="374"/>
    <n v="299.2"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n v="221"/>
    <n v="176.8"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n v="33"/>
    <n v="26.400000000000002"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n v="4"/>
    <n v="3.2"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n v="16"/>
    <n v="12.8"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n v="8"/>
    <n v="6.4"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n v="38"/>
    <n v="30.400000000000002"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n v="35"/>
    <n v="28"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n v="48"/>
    <n v="38.400000000000006"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II-1"/>
    <n v="11409"/>
    <s v="HOSPITAL III IQUITOS"/>
    <n v="676"/>
    <n v="618"/>
    <n v="1044"/>
    <n v="250"/>
    <n v="50"/>
    <n v="1116"/>
    <n v="105"/>
    <n v="13"/>
    <n v="10"/>
    <n v="1"/>
    <n v="10"/>
    <n v="142"/>
    <n v="457"/>
    <n v="694"/>
    <n v="0"/>
    <n v="0"/>
    <n v="0"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n v="7"/>
    <n v="5.6000000000000005"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n v="19"/>
    <n v="15.200000000000001"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n v="25"/>
    <n v="20"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n v="13"/>
    <n v="10.4"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0"/>
    <s v="IQUITOS"/>
    <s v="0"/>
    <s v=" "/>
    <x v="0"/>
    <x v="0"/>
    <s v="II-1"/>
    <n v="11737"/>
    <s v="CLINICA SAN JUAN"/>
    <n v="27"/>
    <n v="19"/>
    <n v="46"/>
    <n v="0"/>
    <n v="3"/>
    <n v="43"/>
    <n v="0"/>
    <n v="0"/>
    <n v="0"/>
    <n v="0"/>
    <n v="0"/>
    <n v="0"/>
    <n v="28"/>
    <n v="18"/>
    <n v="0"/>
    <n v="0"/>
    <n v="0"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I-1"/>
    <n v="12170"/>
    <s v="SERVICIOS MEDICOS CLINICA SANTA ANITA SRL"/>
    <n v="51"/>
    <n v="53"/>
    <n v="87"/>
    <n v="17"/>
    <n v="1"/>
    <n v="93"/>
    <n v="3"/>
    <n v="0"/>
    <n v="7"/>
    <n v="0"/>
    <n v="0"/>
    <n v="2"/>
    <n v="65"/>
    <n v="37"/>
    <n v="0"/>
    <n v="0"/>
    <n v="0"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I-2"/>
    <n v="12854"/>
    <s v="CLINICA ADVENTISTA ANA STAHL"/>
    <n v="189"/>
    <n v="159"/>
    <n v="313"/>
    <n v="35"/>
    <n v="17"/>
    <n v="321"/>
    <n v="10"/>
    <n v="0"/>
    <n v="0"/>
    <n v="0"/>
    <n v="0"/>
    <n v="4"/>
    <n v="163"/>
    <n v="181"/>
    <n v="0"/>
    <n v="0"/>
    <n v="0"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n v="37"/>
    <n v="29.6"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4020"/>
    <s v="B.A.P. MORONA - YAGUAS"/>
    <n v="6"/>
    <n v="7"/>
    <n v="13"/>
    <n v="0"/>
    <n v="0"/>
    <n v="13"/>
    <n v="0"/>
    <n v="0"/>
    <n v="0"/>
    <n v="0"/>
    <n v="0"/>
    <n v="4"/>
    <n v="4"/>
    <n v="5"/>
    <n v="0"/>
    <n v="0"/>
    <n v="0"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n v="28"/>
    <n v="22.400000000000002"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n v="30"/>
    <n v="24"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n v="17"/>
    <n v="13.600000000000001"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n v="9"/>
    <n v="7.2"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n v="11"/>
    <n v="8.8000000000000007"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n v="24"/>
    <n v="19.200000000000003"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n v="13"/>
    <n v="10.4"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n v="5"/>
    <n v="4"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n v="70"/>
    <n v="56"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n v="27"/>
    <n v="21.6"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n v="17"/>
    <n v="13.600000000000001"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n v="14"/>
    <n v="11.200000000000001"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n v="15"/>
    <n v="12"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n v="18"/>
    <n v="14.4"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n v="20"/>
    <n v="16"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n v="10"/>
    <n v="8"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4"/>
    <x v="0"/>
    <s v="II-1"/>
    <n v="20274"/>
    <s v="ESSALUD - HOSPITAL I YURIMAGUAS"/>
    <n v="51"/>
    <n v="41"/>
    <n v="87"/>
    <n v="5"/>
    <n v="6"/>
    <n v="83"/>
    <n v="3"/>
    <n v="0"/>
    <n v="0"/>
    <n v="0"/>
    <n v="3"/>
    <n v="10"/>
    <n v="34"/>
    <n v="48"/>
    <n v="0"/>
    <n v="0"/>
    <n v="0"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n v="22"/>
    <n v="17.600000000000001"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n v="45"/>
    <n v="36"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4"/>
    <n v="23301"/>
    <s v="ASOCIACIÓN CIVIL SELVA AMAZÓNICA"/>
    <n v="17"/>
    <n v="9"/>
    <n v="25"/>
    <n v="1"/>
    <n v="2"/>
    <n v="23"/>
    <n v="1"/>
    <n v="0"/>
    <n v="0"/>
    <n v="0"/>
    <n v="0"/>
    <n v="0"/>
    <n v="13"/>
    <n v="13"/>
    <n v="0"/>
    <n v="0"/>
    <n v="0"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I-E"/>
    <n v="24041"/>
    <s v="CLÍNICA ESPECIALIZADA EMANUEL"/>
    <n v="2"/>
    <n v="1"/>
    <n v="2"/>
    <n v="1"/>
    <n v="0"/>
    <n v="2"/>
    <n v="1"/>
    <n v="0"/>
    <n v="0"/>
    <n v="0"/>
    <n v="0"/>
    <n v="0"/>
    <n v="2"/>
    <n v="1"/>
    <n v="0"/>
    <n v="0"/>
    <n v="0"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n v="21"/>
    <n v="16.8"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n v="33"/>
    <n v="26.400000000000002"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n v="13"/>
    <n v="10.4"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n v="18"/>
    <n v="14.4"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n v="5"/>
    <n v="4"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n v="4"/>
    <n v="3.2"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n v="13"/>
    <n v="10.4"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Sin Categoría"/>
    <n v="25403"/>
    <s v="PIAS PUTUMAYO I"/>
    <n v="0"/>
    <n v="1"/>
    <n v="1"/>
    <n v="0"/>
    <n v="0"/>
    <n v="0"/>
    <n v="1"/>
    <n v="0"/>
    <n v="0"/>
    <n v="0"/>
    <n v="0"/>
    <n v="1"/>
    <n v="0"/>
    <n v="0"/>
    <n v="0"/>
    <n v="0"/>
    <n v="0"/>
  </r>
  <r>
    <x v="0"/>
    <s v="BELEN"/>
    <s v="0"/>
    <s v=" "/>
    <x v="0"/>
    <x v="0"/>
    <s v="Sin Categoría"/>
    <n v="25404"/>
    <s v="PIAS MORONA"/>
    <n v="6"/>
    <n v="6"/>
    <n v="12"/>
    <n v="0"/>
    <n v="1"/>
    <n v="10"/>
    <n v="1"/>
    <n v="0"/>
    <n v="0"/>
    <n v="0"/>
    <n v="0"/>
    <n v="4"/>
    <n v="4"/>
    <n v="4"/>
    <n v="0"/>
    <n v="0"/>
    <n v="0"/>
  </r>
  <r>
    <x v="0"/>
    <s v="BELEN"/>
    <s v="0"/>
    <s v=" "/>
    <x v="0"/>
    <x v="0"/>
    <s v="Sin Categoría"/>
    <n v="25405"/>
    <s v="PIAS PUTUMAYO II"/>
    <n v="17"/>
    <n v="17"/>
    <n v="34"/>
    <n v="0"/>
    <n v="2"/>
    <n v="31"/>
    <n v="0"/>
    <n v="0"/>
    <n v="1"/>
    <n v="0"/>
    <n v="0"/>
    <n v="2"/>
    <n v="25"/>
    <n v="7"/>
    <n v="0"/>
    <n v="0"/>
    <n v="0"/>
  </r>
  <r>
    <x v="0"/>
    <s v="BELEN"/>
    <s v="0"/>
    <s v=" "/>
    <x v="0"/>
    <x v="0"/>
    <s v="Sin Categoría"/>
    <n v="25406"/>
    <s v="PIAS NAPO"/>
    <n v="22"/>
    <n v="24"/>
    <n v="46"/>
    <n v="0"/>
    <n v="6"/>
    <n v="38"/>
    <n v="2"/>
    <n v="0"/>
    <n v="0"/>
    <n v="0"/>
    <n v="0"/>
    <n v="5"/>
    <n v="26"/>
    <n v="15"/>
    <n v="0"/>
    <n v="0"/>
    <n v="0"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n v="6"/>
    <n v="4.8000000000000007"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n v="13"/>
    <n v="10.4"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CONTAMANA"/>
    <s v="1672"/>
    <s v="SALUD UCAYALI-CONTAMANA"/>
    <x v="6"/>
    <x v="22"/>
    <s v="I-2"/>
    <n v="26060"/>
    <s v="8 DE MAYO"/>
    <n v="20"/>
    <n v="22"/>
    <n v="41"/>
    <n v="1"/>
    <n v="5"/>
    <n v="34"/>
    <n v="3"/>
    <n v="0"/>
    <n v="0"/>
    <n v="0"/>
    <n v="0"/>
    <n v="3"/>
    <n v="30"/>
    <n v="9"/>
    <n v="0"/>
    <n v="180"/>
    <n v="144"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n v="1"/>
    <n v="0.8"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n v="1"/>
    <n v="0.8"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n v="12"/>
    <n v="9.6000000000000014"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n v="3"/>
    <n v="2.4000000000000004"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n v="1"/>
    <n v="0.8"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n v="1"/>
    <n v="0.8"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PUNCHANA"/>
    <s v="0"/>
    <s v=" "/>
    <x v="0"/>
    <x v="0"/>
    <s v="Sin Categoría"/>
    <n v="29309"/>
    <s v="BAP RIO YAVARI"/>
    <n v="12"/>
    <n v="11"/>
    <n v="20"/>
    <n v="3"/>
    <n v="3"/>
    <n v="19"/>
    <n v="1"/>
    <n v="0"/>
    <n v="0"/>
    <n v="0"/>
    <n v="0"/>
    <n v="4"/>
    <n v="12"/>
    <n v="7"/>
    <n v="0"/>
    <n v="0"/>
    <n v="0"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2"/>
    </i>
    <i>
      <x v="8"/>
    </i>
    <i>
      <x v="7"/>
    </i>
    <i>
      <x v="3"/>
    </i>
    <i>
      <x v="5"/>
    </i>
    <i>
      <x v="1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73">
      <pivotArea outline="0" collapsedLevelsAreSubtotals="1" fieldPosition="0"/>
    </format>
    <format dxfId="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">
      <pivotArea field="4" type="button" dataOnly="0" labelOnly="1" outline="0" axis="axisRow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4" type="button" dataOnly="0" labelOnly="1" outline="0" axis="axisRow" fieldPosition="0"/>
    </format>
    <format dxfId="66">
      <pivotArea dataOnly="0" labelOnly="1" fieldPosition="0">
        <references count="1">
          <reference field="4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1"/>
    </i>
    <i>
      <x v="6"/>
    </i>
    <i>
      <x v="3"/>
    </i>
    <i>
      <x v="7"/>
    </i>
    <i>
      <x v="2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0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3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11"/>
    </i>
    <i>
      <x v="26"/>
    </i>
    <i>
      <x v="19"/>
    </i>
    <i>
      <x v="24"/>
    </i>
    <i>
      <x v="17"/>
    </i>
    <i>
      <x v="3"/>
    </i>
    <i>
      <x v="2"/>
    </i>
    <i>
      <x v="29"/>
    </i>
    <i>
      <x v="6"/>
    </i>
    <i>
      <x v="8"/>
    </i>
    <i>
      <x v="10"/>
    </i>
    <i>
      <x v="35"/>
    </i>
    <i>
      <x v="31"/>
    </i>
    <i>
      <x v="14"/>
    </i>
    <i>
      <x v="28"/>
    </i>
    <i>
      <x v="23"/>
    </i>
    <i>
      <x v="9"/>
    </i>
    <i>
      <x v="13"/>
    </i>
    <i>
      <x v="32"/>
    </i>
    <i>
      <x v="12"/>
    </i>
    <i>
      <x v="34"/>
    </i>
    <i>
      <x v="33"/>
    </i>
    <i>
      <x v="16"/>
    </i>
    <i>
      <x v="25"/>
    </i>
    <i>
      <x v="5"/>
    </i>
    <i>
      <x v="15"/>
    </i>
    <i>
      <x v="22"/>
    </i>
    <i>
      <x v="27"/>
    </i>
    <i>
      <x v="30"/>
    </i>
    <i>
      <x v="21"/>
    </i>
    <i>
      <x v="4"/>
    </i>
    <i>
      <x v="7"/>
    </i>
    <i>
      <x/>
    </i>
    <i>
      <x v="18"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5">
      <pivotArea outline="0" collapsedLevelsAreSubtotals="1" fieldPosition="0"/>
    </format>
    <format dxfId="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">
      <pivotArea field="4" type="button" dataOnly="0" labelOnly="1" outline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5" type="button" dataOnly="0" labelOnly="1" outline="0" axis="axisRow" fieldPosition="0"/>
    </format>
    <format dxfId="87">
      <pivotArea dataOnly="0" labelOnly="1" fieldPosition="0">
        <references count="1">
          <reference field="5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2"/>
    </i>
    <i>
      <x v="7"/>
    </i>
    <i>
      <x v="3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2">
      <pivotArea field="0" type="button" dataOnly="0" labelOnly="1" outline="0" axis="axisRow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1"/>
    </i>
    <i>
      <x v="5"/>
    </i>
    <i>
      <x v="3"/>
    </i>
    <i>
      <x v="7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3">
      <pivotArea field="4" type="button" dataOnly="0" labelOnly="1" outline="0" axis="axisRow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4" type="button" dataOnly="0" labelOnly="1" outline="0" axis="axisRow" fieldPosition="0"/>
    </format>
    <format dxfId="109">
      <pivotArea dataOnly="0" labelOnly="1" fieldPosition="0">
        <references count="1">
          <reference field="4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6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7"/>
    </i>
    <i>
      <x v="4"/>
    </i>
    <i>
      <x v="18"/>
    </i>
    <i>
      <x v="1"/>
    </i>
    <i>
      <x v="21"/>
    </i>
    <i>
      <x v="30"/>
    </i>
    <i>
      <x v="27"/>
    </i>
    <i>
      <x v="22"/>
    </i>
    <i>
      <x v="15"/>
    </i>
    <i>
      <x v="5"/>
    </i>
    <i>
      <x v="25"/>
    </i>
    <i>
      <x v="16"/>
    </i>
    <i>
      <x v="33"/>
    </i>
    <i>
      <x v="34"/>
    </i>
    <i>
      <x v="12"/>
    </i>
    <i>
      <x v="32"/>
    </i>
    <i>
      <x v="9"/>
    </i>
    <i>
      <x v="13"/>
    </i>
    <i>
      <x v="23"/>
    </i>
    <i>
      <x v="28"/>
    </i>
    <i>
      <x v="14"/>
    </i>
    <i>
      <x v="31"/>
    </i>
    <i>
      <x v="35"/>
    </i>
    <i>
      <x v="10"/>
    </i>
    <i>
      <x v="8"/>
    </i>
    <i>
      <x v="6"/>
    </i>
    <i>
      <x v="29"/>
    </i>
    <i>
      <x v="2"/>
    </i>
    <i>
      <x v="3"/>
    </i>
    <i>
      <x v="17"/>
    </i>
    <i>
      <x v="24"/>
    </i>
    <i>
      <x v="19"/>
    </i>
    <i>
      <x v="26"/>
    </i>
    <i>
      <x v="11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4">
      <pivotArea field="4" type="button" dataOnly="0" labelOnly="1" outline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5" type="button" dataOnly="0" labelOnly="1" outline="0" axis="axisRow" fieldPosition="0"/>
    </format>
    <format dxfId="120">
      <pivotArea dataOnly="0" labelOnly="1" fieldPosition="0">
        <references count="1">
          <reference field="5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4" sqref="J4:W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4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817</v>
      </c>
      <c r="G3" s="111"/>
      <c r="H3" s="111"/>
      <c r="I3" s="111"/>
    </row>
    <row r="4" spans="1:24" ht="10" thickBot="1" x14ac:dyDescent="0.3">
      <c r="J4" s="7">
        <f>SUBTOTAL(9,J7:J721)</f>
        <v>692</v>
      </c>
      <c r="K4" s="7">
        <f t="shared" ref="K4:X4" si="0">SUBTOTAL(9,K7:K721)</f>
        <v>676</v>
      </c>
      <c r="L4" s="7">
        <f t="shared" si="0"/>
        <v>1260</v>
      </c>
      <c r="M4" s="7">
        <f t="shared" si="0"/>
        <v>108</v>
      </c>
      <c r="N4" s="7">
        <f t="shared" si="0"/>
        <v>42</v>
      </c>
      <c r="O4" s="7">
        <f t="shared" si="0"/>
        <v>1199</v>
      </c>
      <c r="P4" s="7">
        <f t="shared" si="0"/>
        <v>112</v>
      </c>
      <c r="Q4" s="7">
        <f t="shared" si="0"/>
        <v>7</v>
      </c>
      <c r="R4" s="7">
        <f t="shared" si="0"/>
        <v>8</v>
      </c>
      <c r="S4" s="7">
        <f t="shared" si="0"/>
        <v>1</v>
      </c>
      <c r="T4" s="65">
        <f t="shared" si="0"/>
        <v>16</v>
      </c>
      <c r="U4" s="7">
        <f t="shared" si="0"/>
        <v>154</v>
      </c>
      <c r="V4" s="7">
        <f t="shared" si="0"/>
        <v>745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123</v>
      </c>
      <c r="L7" s="14">
        <v>233</v>
      </c>
      <c r="M7" s="15">
        <v>28</v>
      </c>
      <c r="N7" s="14">
        <v>7</v>
      </c>
      <c r="O7" s="14">
        <v>224</v>
      </c>
      <c r="P7" s="14">
        <v>27</v>
      </c>
      <c r="Q7" s="14">
        <v>3</v>
      </c>
      <c r="R7" s="15">
        <v>0</v>
      </c>
      <c r="S7" s="13">
        <v>0</v>
      </c>
      <c r="T7" s="14">
        <v>3</v>
      </c>
      <c r="U7" s="14">
        <v>26</v>
      </c>
      <c r="V7" s="14">
        <v>159</v>
      </c>
      <c r="W7" s="14">
        <v>76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54</v>
      </c>
      <c r="K8" s="18">
        <v>65</v>
      </c>
      <c r="L8" s="17">
        <v>93</v>
      </c>
      <c r="M8" s="18">
        <v>26</v>
      </c>
      <c r="N8" s="17">
        <v>3</v>
      </c>
      <c r="O8" s="17">
        <v>91</v>
      </c>
      <c r="P8" s="17">
        <v>23</v>
      </c>
      <c r="Q8" s="17">
        <v>2</v>
      </c>
      <c r="R8" s="18">
        <v>0</v>
      </c>
      <c r="S8" s="16">
        <v>1</v>
      </c>
      <c r="T8" s="17">
        <v>1</v>
      </c>
      <c r="U8" s="17">
        <v>13</v>
      </c>
      <c r="V8" s="17">
        <v>61</v>
      </c>
      <c r="W8" s="17">
        <v>44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8">
        <v>13</v>
      </c>
      <c r="L12" s="17">
        <v>19</v>
      </c>
      <c r="M12" s="18">
        <v>1</v>
      </c>
      <c r="N12" s="17">
        <v>2</v>
      </c>
      <c r="O12" s="17">
        <v>17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14</v>
      </c>
      <c r="K21" s="18">
        <v>19</v>
      </c>
      <c r="L21" s="17">
        <v>32</v>
      </c>
      <c r="M21" s="18">
        <v>1</v>
      </c>
      <c r="N21" s="17">
        <v>1</v>
      </c>
      <c r="O21" s="17">
        <v>29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2</v>
      </c>
      <c r="V21" s="17">
        <v>20</v>
      </c>
      <c r="W21" s="17">
        <v>11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44</v>
      </c>
      <c r="K30" s="18">
        <v>37</v>
      </c>
      <c r="L30" s="17">
        <v>80</v>
      </c>
      <c r="M30" s="18">
        <v>1</v>
      </c>
      <c r="N30" s="17">
        <v>1</v>
      </c>
      <c r="O30" s="17">
        <v>78</v>
      </c>
      <c r="P30" s="17">
        <v>2</v>
      </c>
      <c r="Q30" s="17">
        <v>0</v>
      </c>
      <c r="R30" s="18">
        <v>0</v>
      </c>
      <c r="S30" s="16">
        <v>0</v>
      </c>
      <c r="T30" s="17">
        <v>1</v>
      </c>
      <c r="U30" s="17">
        <v>6</v>
      </c>
      <c r="V30" s="17">
        <v>46</v>
      </c>
      <c r="W30" s="17">
        <v>29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8">
        <v>6</v>
      </c>
      <c r="L42" s="17">
        <v>13</v>
      </c>
      <c r="M42" s="18">
        <v>0</v>
      </c>
      <c r="N42" s="17">
        <v>0</v>
      </c>
      <c r="O42" s="17">
        <v>13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7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5</v>
      </c>
      <c r="L58" s="17">
        <v>10</v>
      </c>
      <c r="M58" s="18">
        <v>0</v>
      </c>
      <c r="N58" s="17">
        <v>0</v>
      </c>
      <c r="O58" s="17">
        <v>10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5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3</v>
      </c>
      <c r="L64" s="17">
        <v>5</v>
      </c>
      <c r="M64" s="18">
        <v>0</v>
      </c>
      <c r="N64" s="17">
        <v>0</v>
      </c>
      <c r="O64" s="17">
        <v>5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3</v>
      </c>
      <c r="W64" s="17">
        <v>2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2</v>
      </c>
      <c r="L67" s="17">
        <v>3</v>
      </c>
      <c r="M67" s="18">
        <v>0</v>
      </c>
      <c r="N67" s="17">
        <v>1</v>
      </c>
      <c r="O67" s="17">
        <v>1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1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5</v>
      </c>
      <c r="L68" s="17">
        <v>17</v>
      </c>
      <c r="M68" s="18">
        <v>0</v>
      </c>
      <c r="N68" s="17">
        <v>0</v>
      </c>
      <c r="O68" s="17">
        <v>16</v>
      </c>
      <c r="P68" s="17">
        <v>1</v>
      </c>
      <c r="Q68" s="17">
        <v>0</v>
      </c>
      <c r="R68" s="18">
        <v>0</v>
      </c>
      <c r="S68" s="16">
        <v>0</v>
      </c>
      <c r="T68" s="17">
        <v>0</v>
      </c>
      <c r="U68" s="17">
        <v>0</v>
      </c>
      <c r="V68" s="17">
        <v>15</v>
      </c>
      <c r="W68" s="17">
        <v>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27</v>
      </c>
      <c r="K70" s="18">
        <v>18</v>
      </c>
      <c r="L70" s="17">
        <v>45</v>
      </c>
      <c r="M70" s="18">
        <v>0</v>
      </c>
      <c r="N70" s="17">
        <v>6</v>
      </c>
      <c r="O70" s="17">
        <v>39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3</v>
      </c>
      <c r="L75" s="17">
        <v>7</v>
      </c>
      <c r="M75" s="18">
        <v>0</v>
      </c>
      <c r="N75" s="17">
        <v>1</v>
      </c>
      <c r="O75" s="17">
        <v>5</v>
      </c>
      <c r="P75" s="17">
        <v>0</v>
      </c>
      <c r="Q75" s="17">
        <v>0</v>
      </c>
      <c r="R75" s="18">
        <v>1</v>
      </c>
      <c r="S75" s="16">
        <v>0</v>
      </c>
      <c r="T75" s="17">
        <v>0</v>
      </c>
      <c r="U75" s="17">
        <v>1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8">
        <v>5</v>
      </c>
      <c r="L80" s="17">
        <v>1</v>
      </c>
      <c r="M80" s="18">
        <v>4</v>
      </c>
      <c r="N80" s="17">
        <v>0</v>
      </c>
      <c r="O80" s="17">
        <v>2</v>
      </c>
      <c r="P80" s="17">
        <v>0</v>
      </c>
      <c r="Q80" s="17">
        <v>0</v>
      </c>
      <c r="R80" s="18">
        <v>3</v>
      </c>
      <c r="S80" s="16">
        <v>0</v>
      </c>
      <c r="T80" s="17">
        <v>0</v>
      </c>
      <c r="U80" s="17">
        <v>0</v>
      </c>
      <c r="V80" s="17">
        <v>1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8">
        <v>20</v>
      </c>
      <c r="L94" s="17">
        <v>41</v>
      </c>
      <c r="M94" s="18">
        <v>0</v>
      </c>
      <c r="N94" s="17">
        <v>4</v>
      </c>
      <c r="O94" s="17">
        <v>35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4</v>
      </c>
      <c r="V94" s="17">
        <v>15</v>
      </c>
      <c r="W94" s="17">
        <v>22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5</v>
      </c>
      <c r="L101" s="17">
        <v>10</v>
      </c>
      <c r="M101" s="18">
        <v>0</v>
      </c>
      <c r="N101" s="17">
        <v>1</v>
      </c>
      <c r="O101" s="17">
        <v>7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3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4</v>
      </c>
      <c r="L104" s="17">
        <v>10</v>
      </c>
      <c r="M104" s="18">
        <v>0</v>
      </c>
      <c r="N104" s="17">
        <v>0</v>
      </c>
      <c r="O104" s="17">
        <v>8</v>
      </c>
      <c r="P104" s="17">
        <v>2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3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3</v>
      </c>
      <c r="L108" s="17">
        <v>7</v>
      </c>
      <c r="M108" s="18">
        <v>0</v>
      </c>
      <c r="N108" s="17">
        <v>0</v>
      </c>
      <c r="O108" s="17">
        <v>6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2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8">
        <v>3</v>
      </c>
      <c r="L112" s="17">
        <v>6</v>
      </c>
      <c r="M112" s="18">
        <v>1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8">
        <v>4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8">
        <v>23</v>
      </c>
      <c r="L121" s="17">
        <v>45</v>
      </c>
      <c r="M121" s="18">
        <v>3</v>
      </c>
      <c r="N121" s="17">
        <v>1</v>
      </c>
      <c r="O121" s="17">
        <v>45</v>
      </c>
      <c r="P121" s="17">
        <v>2</v>
      </c>
      <c r="Q121" s="17">
        <v>0</v>
      </c>
      <c r="R121" s="18">
        <v>0</v>
      </c>
      <c r="S121" s="16">
        <v>0</v>
      </c>
      <c r="T121" s="17">
        <v>0</v>
      </c>
      <c r="U121" s="17">
        <v>6</v>
      </c>
      <c r="V121" s="17">
        <v>23</v>
      </c>
      <c r="W121" s="17">
        <v>19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9</v>
      </c>
      <c r="L126" s="17">
        <v>22</v>
      </c>
      <c r="M126" s="18">
        <v>0</v>
      </c>
      <c r="N126" s="17">
        <v>1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13</v>
      </c>
      <c r="W126" s="17">
        <v>6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1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3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3</v>
      </c>
      <c r="L139" s="17">
        <v>2</v>
      </c>
      <c r="M139" s="18">
        <v>1</v>
      </c>
      <c r="N139" s="17">
        <v>0</v>
      </c>
      <c r="O139" s="17">
        <v>3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2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3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0</v>
      </c>
      <c r="L149" s="17">
        <v>0</v>
      </c>
      <c r="M149" s="18">
        <v>0</v>
      </c>
      <c r="N149" s="17">
        <v>0</v>
      </c>
      <c r="O149" s="17">
        <v>0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0</v>
      </c>
      <c r="V149" s="17">
        <v>0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8">
        <v>16</v>
      </c>
      <c r="L153" s="17">
        <v>37</v>
      </c>
      <c r="M153" s="18">
        <v>0</v>
      </c>
      <c r="N153" s="17">
        <v>0</v>
      </c>
      <c r="O153" s="17">
        <v>34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6</v>
      </c>
      <c r="V153" s="17">
        <v>20</v>
      </c>
      <c r="W153" s="17">
        <v>11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5</v>
      </c>
      <c r="L164" s="17">
        <v>11</v>
      </c>
      <c r="M164" s="18">
        <v>0</v>
      </c>
      <c r="N164" s="17">
        <v>0</v>
      </c>
      <c r="O164" s="17">
        <v>11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5</v>
      </c>
      <c r="V164" s="17">
        <v>2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8">
        <v>23</v>
      </c>
      <c r="L165" s="17">
        <v>36</v>
      </c>
      <c r="M165" s="18">
        <v>4</v>
      </c>
      <c r="N165" s="17">
        <v>1</v>
      </c>
      <c r="O165" s="17">
        <v>33</v>
      </c>
      <c r="P165" s="17">
        <v>6</v>
      </c>
      <c r="Q165" s="17">
        <v>0</v>
      </c>
      <c r="R165" s="18">
        <v>0</v>
      </c>
      <c r="S165" s="16">
        <v>0</v>
      </c>
      <c r="T165" s="17">
        <v>0</v>
      </c>
      <c r="U165" s="17">
        <v>7</v>
      </c>
      <c r="V165" s="17">
        <v>24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1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1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8">
        <v>11</v>
      </c>
      <c r="L188" s="17">
        <v>15</v>
      </c>
      <c r="M188" s="18">
        <v>1</v>
      </c>
      <c r="N188" s="17">
        <v>1</v>
      </c>
      <c r="O188" s="17">
        <v>14</v>
      </c>
      <c r="P188" s="17">
        <v>1</v>
      </c>
      <c r="Q188" s="17">
        <v>0</v>
      </c>
      <c r="R188" s="18">
        <v>0</v>
      </c>
      <c r="S188" s="16">
        <v>0</v>
      </c>
      <c r="T188" s="17">
        <v>2</v>
      </c>
      <c r="U188" s="17">
        <v>7</v>
      </c>
      <c r="V188" s="17">
        <v>6</v>
      </c>
      <c r="W188" s="17">
        <v>3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33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20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18</v>
      </c>
      <c r="M190" s="18">
        <v>1</v>
      </c>
      <c r="N190" s="17">
        <v>0</v>
      </c>
      <c r="O190" s="17">
        <v>17</v>
      </c>
      <c r="P190" s="17">
        <v>1</v>
      </c>
      <c r="Q190" s="17">
        <v>1</v>
      </c>
      <c r="R190" s="18">
        <v>0</v>
      </c>
      <c r="S190" s="16">
        <v>0</v>
      </c>
      <c r="T190" s="17">
        <v>0</v>
      </c>
      <c r="U190" s="17">
        <v>3</v>
      </c>
      <c r="V190" s="17">
        <v>9</v>
      </c>
      <c r="W190" s="17">
        <v>7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12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18</v>
      </c>
      <c r="L196" s="17">
        <v>25</v>
      </c>
      <c r="M196" s="18">
        <v>3</v>
      </c>
      <c r="N196" s="17">
        <v>1</v>
      </c>
      <c r="O196" s="17">
        <v>24</v>
      </c>
      <c r="P196" s="17">
        <v>3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19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4</v>
      </c>
      <c r="L205" s="17">
        <v>5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1</v>
      </c>
      <c r="S205" s="16">
        <v>0</v>
      </c>
      <c r="T205" s="17">
        <v>0</v>
      </c>
      <c r="U205" s="17">
        <v>0</v>
      </c>
      <c r="V205" s="17">
        <v>4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8">
        <v>5</v>
      </c>
      <c r="L211" s="17">
        <v>10</v>
      </c>
      <c r="M211" s="18">
        <v>1</v>
      </c>
      <c r="N211" s="17">
        <v>0</v>
      </c>
      <c r="O211" s="17">
        <v>11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8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8">
        <v>72</v>
      </c>
      <c r="L212" s="17">
        <v>144</v>
      </c>
      <c r="M212" s="18">
        <v>11</v>
      </c>
      <c r="N212" s="17">
        <v>5</v>
      </c>
      <c r="O212" s="17">
        <v>135</v>
      </c>
      <c r="P212" s="17">
        <v>15</v>
      </c>
      <c r="Q212" s="17">
        <v>0</v>
      </c>
      <c r="R212" s="18">
        <v>0</v>
      </c>
      <c r="S212" s="16">
        <v>0</v>
      </c>
      <c r="T212" s="17">
        <v>3</v>
      </c>
      <c r="U212" s="17">
        <v>17</v>
      </c>
      <c r="V212" s="17">
        <v>85</v>
      </c>
      <c r="W212" s="17">
        <v>53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11</v>
      </c>
      <c r="K214" s="18">
        <v>8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2</v>
      </c>
      <c r="V214" s="17">
        <v>11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1</v>
      </c>
      <c r="K215" s="18">
        <v>3</v>
      </c>
      <c r="L215" s="17">
        <v>4</v>
      </c>
      <c r="M215" s="18">
        <v>0</v>
      </c>
      <c r="N215" s="17">
        <v>0</v>
      </c>
      <c r="O215" s="17">
        <v>4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2</v>
      </c>
      <c r="V215" s="17">
        <v>1</v>
      </c>
      <c r="W215" s="17">
        <v>1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4</v>
      </c>
      <c r="L224" s="17">
        <v>7</v>
      </c>
      <c r="M224" s="18">
        <v>0</v>
      </c>
      <c r="N224" s="17">
        <v>0</v>
      </c>
      <c r="O224" s="17">
        <v>6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16</v>
      </c>
      <c r="L236" s="17">
        <v>38</v>
      </c>
      <c r="M236" s="18">
        <v>0</v>
      </c>
      <c r="N236" s="17">
        <v>1</v>
      </c>
      <c r="O236" s="17">
        <v>32</v>
      </c>
      <c r="P236" s="17">
        <v>5</v>
      </c>
      <c r="Q236" s="17">
        <v>0</v>
      </c>
      <c r="R236" s="18">
        <v>0</v>
      </c>
      <c r="S236" s="16">
        <v>0</v>
      </c>
      <c r="T236" s="17">
        <v>1</v>
      </c>
      <c r="U236" s="17">
        <v>4</v>
      </c>
      <c r="V236" s="17">
        <v>23</v>
      </c>
      <c r="W236" s="17">
        <v>11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8">
        <v>6</v>
      </c>
      <c r="L247" s="17">
        <v>12</v>
      </c>
      <c r="M247" s="18">
        <v>0</v>
      </c>
      <c r="N247" s="17">
        <v>0</v>
      </c>
      <c r="O247" s="17">
        <v>12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6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6</v>
      </c>
      <c r="L269" s="17">
        <v>9</v>
      </c>
      <c r="M269" s="18">
        <v>0</v>
      </c>
      <c r="N269" s="17">
        <v>0</v>
      </c>
      <c r="O269" s="17">
        <v>9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1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8">
        <v>3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3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41</v>
      </c>
      <c r="K373" s="18">
        <v>34</v>
      </c>
      <c r="L373" s="17">
        <v>55</v>
      </c>
      <c r="M373" s="18">
        <v>20</v>
      </c>
      <c r="N373" s="17">
        <v>4</v>
      </c>
      <c r="O373" s="17">
        <v>59</v>
      </c>
      <c r="P373" s="17">
        <v>10</v>
      </c>
      <c r="Q373" s="17">
        <v>1</v>
      </c>
      <c r="R373" s="18">
        <v>1</v>
      </c>
      <c r="S373" s="16">
        <v>0</v>
      </c>
      <c r="T373" s="17">
        <v>0</v>
      </c>
      <c r="U373" s="17">
        <v>5</v>
      </c>
      <c r="V373" s="17">
        <v>26</v>
      </c>
      <c r="W373" s="17">
        <v>44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5</v>
      </c>
      <c r="L392" s="17">
        <v>6</v>
      </c>
      <c r="M392" s="18">
        <v>0</v>
      </c>
      <c r="N392" s="17">
        <v>0</v>
      </c>
      <c r="O392" s="17">
        <v>5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8">
        <v>10</v>
      </c>
      <c r="L398" s="17">
        <v>16</v>
      </c>
      <c r="M398" s="18">
        <v>0</v>
      </c>
      <c r="N398" s="17">
        <v>0</v>
      </c>
      <c r="O398" s="17">
        <v>16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6</v>
      </c>
      <c r="W398" s="17">
        <v>10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8">
        <v>0</v>
      </c>
      <c r="L508" s="17">
        <v>0</v>
      </c>
      <c r="M508" s="18">
        <v>0</v>
      </c>
      <c r="N508" s="17">
        <v>0</v>
      </c>
      <c r="O508" s="17">
        <v>0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0</v>
      </c>
      <c r="W508" s="17">
        <v>0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8">
        <v>0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4531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823</v>
      </c>
      <c r="G3" s="111"/>
      <c r="H3" s="111"/>
      <c r="I3" s="111"/>
    </row>
    <row r="4" spans="1:24" ht="10" thickBot="1" x14ac:dyDescent="0.3">
      <c r="J4" s="7">
        <f>SUBTOTAL(9,J7:J721)</f>
        <v>785</v>
      </c>
      <c r="K4" s="7">
        <f t="shared" ref="K4:X4" si="0">SUBTOTAL(9,K7:K721)</f>
        <v>719</v>
      </c>
      <c r="L4" s="7">
        <f t="shared" si="0"/>
        <v>1411</v>
      </c>
      <c r="M4" s="7">
        <f t="shared" si="0"/>
        <v>93</v>
      </c>
      <c r="N4" s="7">
        <f t="shared" si="0"/>
        <v>56</v>
      </c>
      <c r="O4" s="7">
        <f t="shared" si="0"/>
        <v>1344</v>
      </c>
      <c r="P4" s="7">
        <f t="shared" si="0"/>
        <v>88</v>
      </c>
      <c r="Q4" s="7">
        <f t="shared" si="0"/>
        <v>5</v>
      </c>
      <c r="R4" s="7">
        <f t="shared" si="0"/>
        <v>11</v>
      </c>
      <c r="S4" s="7">
        <f t="shared" si="0"/>
        <v>0</v>
      </c>
      <c r="T4" s="65">
        <f t="shared" si="0"/>
        <v>23</v>
      </c>
      <c r="U4" s="7">
        <f t="shared" si="0"/>
        <v>195</v>
      </c>
      <c r="V4" s="7">
        <f t="shared" si="0"/>
        <v>841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162</v>
      </c>
      <c r="K7" s="15">
        <v>128</v>
      </c>
      <c r="L7" s="14">
        <v>260</v>
      </c>
      <c r="M7" s="15">
        <v>30</v>
      </c>
      <c r="N7" s="14">
        <v>15</v>
      </c>
      <c r="O7" s="14">
        <v>245</v>
      </c>
      <c r="P7" s="14">
        <v>28</v>
      </c>
      <c r="Q7" s="14">
        <v>1</v>
      </c>
      <c r="R7" s="15">
        <v>1</v>
      </c>
      <c r="S7" s="13">
        <v>0</v>
      </c>
      <c r="T7" s="14">
        <v>6</v>
      </c>
      <c r="U7" s="14">
        <v>33</v>
      </c>
      <c r="V7" s="14">
        <v>171</v>
      </c>
      <c r="W7" s="14">
        <v>86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43</v>
      </c>
      <c r="K8" s="18">
        <v>37</v>
      </c>
      <c r="L8" s="17">
        <v>66</v>
      </c>
      <c r="M8" s="18">
        <v>14</v>
      </c>
      <c r="N8" s="17">
        <v>1</v>
      </c>
      <c r="O8" s="17">
        <v>65</v>
      </c>
      <c r="P8" s="17">
        <v>11</v>
      </c>
      <c r="Q8" s="17">
        <v>2</v>
      </c>
      <c r="R8" s="18">
        <v>1</v>
      </c>
      <c r="S8" s="16">
        <v>0</v>
      </c>
      <c r="T8" s="17">
        <v>4</v>
      </c>
      <c r="U8" s="17">
        <v>11</v>
      </c>
      <c r="V8" s="17">
        <v>47</v>
      </c>
      <c r="W8" s="17">
        <v>22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16</v>
      </c>
      <c r="L12" s="17">
        <v>31</v>
      </c>
      <c r="M12" s="18">
        <v>0</v>
      </c>
      <c r="N12" s="17">
        <v>0</v>
      </c>
      <c r="O12" s="17">
        <v>28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6</v>
      </c>
      <c r="V12" s="17">
        <v>19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46</v>
      </c>
      <c r="K21" s="18">
        <v>30</v>
      </c>
      <c r="L21" s="17">
        <v>74</v>
      </c>
      <c r="M21" s="18">
        <v>2</v>
      </c>
      <c r="N21" s="17">
        <v>2</v>
      </c>
      <c r="O21" s="17">
        <v>69</v>
      </c>
      <c r="P21" s="17">
        <v>3</v>
      </c>
      <c r="Q21" s="17">
        <v>2</v>
      </c>
      <c r="R21" s="18">
        <v>0</v>
      </c>
      <c r="S21" s="16">
        <v>0</v>
      </c>
      <c r="T21" s="17">
        <v>1</v>
      </c>
      <c r="U21" s="17">
        <v>8</v>
      </c>
      <c r="V21" s="17">
        <v>46</v>
      </c>
      <c r="W21" s="17">
        <v>22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66</v>
      </c>
      <c r="K30" s="18">
        <v>65</v>
      </c>
      <c r="L30" s="17">
        <v>125</v>
      </c>
      <c r="M30" s="18">
        <v>6</v>
      </c>
      <c r="N30" s="17">
        <v>3</v>
      </c>
      <c r="O30" s="17">
        <v>123</v>
      </c>
      <c r="P30" s="17">
        <v>4</v>
      </c>
      <c r="Q30" s="17">
        <v>0</v>
      </c>
      <c r="R30" s="18">
        <v>1</v>
      </c>
      <c r="S30" s="16">
        <v>0</v>
      </c>
      <c r="T30" s="17">
        <v>0</v>
      </c>
      <c r="U30" s="17">
        <v>15</v>
      </c>
      <c r="V30" s="17">
        <v>76</v>
      </c>
      <c r="W30" s="17">
        <v>40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3</v>
      </c>
      <c r="L42" s="17">
        <v>9</v>
      </c>
      <c r="M42" s="18">
        <v>0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5</v>
      </c>
      <c r="W42" s="17">
        <v>2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7</v>
      </c>
      <c r="L58" s="17">
        <v>14</v>
      </c>
      <c r="M58" s="18">
        <v>0</v>
      </c>
      <c r="N58" s="17">
        <v>0</v>
      </c>
      <c r="O58" s="17">
        <v>14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9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5</v>
      </c>
      <c r="L67" s="17">
        <v>7</v>
      </c>
      <c r="M67" s="18">
        <v>0</v>
      </c>
      <c r="N67" s="17">
        <v>0</v>
      </c>
      <c r="O67" s="17">
        <v>7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1</v>
      </c>
      <c r="W67" s="17">
        <v>4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12</v>
      </c>
      <c r="L68" s="17">
        <v>21</v>
      </c>
      <c r="M68" s="18">
        <v>1</v>
      </c>
      <c r="N68" s="17">
        <v>1</v>
      </c>
      <c r="O68" s="17">
        <v>21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11</v>
      </c>
      <c r="W68" s="17">
        <v>10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8">
        <v>21</v>
      </c>
      <c r="L70" s="17">
        <v>30</v>
      </c>
      <c r="M70" s="18">
        <v>2</v>
      </c>
      <c r="N70" s="17">
        <v>3</v>
      </c>
      <c r="O70" s="17">
        <v>26</v>
      </c>
      <c r="P70" s="17">
        <v>2</v>
      </c>
      <c r="Q70" s="17">
        <v>0</v>
      </c>
      <c r="R70" s="18">
        <v>1</v>
      </c>
      <c r="S70" s="16">
        <v>0</v>
      </c>
      <c r="T70" s="17">
        <v>0</v>
      </c>
      <c r="U70" s="17">
        <v>7</v>
      </c>
      <c r="V70" s="17">
        <v>13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8</v>
      </c>
      <c r="K75" s="18">
        <v>11</v>
      </c>
      <c r="L75" s="17">
        <v>19</v>
      </c>
      <c r="M75" s="18">
        <v>0</v>
      </c>
      <c r="N75" s="17">
        <v>0</v>
      </c>
      <c r="O75" s="17">
        <v>15</v>
      </c>
      <c r="P75" s="17">
        <v>0</v>
      </c>
      <c r="Q75" s="17">
        <v>0</v>
      </c>
      <c r="R75" s="18">
        <v>4</v>
      </c>
      <c r="S75" s="16">
        <v>0</v>
      </c>
      <c r="T75" s="17">
        <v>0</v>
      </c>
      <c r="U75" s="17">
        <v>1</v>
      </c>
      <c r="V75" s="17">
        <v>13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4</v>
      </c>
      <c r="L80" s="17">
        <v>6</v>
      </c>
      <c r="M80" s="18">
        <v>0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5</v>
      </c>
      <c r="W80" s="17">
        <v>0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24</v>
      </c>
      <c r="L94" s="17">
        <v>50</v>
      </c>
      <c r="M94" s="18">
        <v>2</v>
      </c>
      <c r="N94" s="17">
        <v>5</v>
      </c>
      <c r="O94" s="17">
        <v>45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5</v>
      </c>
      <c r="V94" s="17">
        <v>31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6</v>
      </c>
      <c r="L101" s="17">
        <v>13</v>
      </c>
      <c r="M101" s="18">
        <v>0</v>
      </c>
      <c r="N101" s="17">
        <v>0</v>
      </c>
      <c r="O101" s="17">
        <v>12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12</v>
      </c>
      <c r="K104" s="18">
        <v>7</v>
      </c>
      <c r="L104" s="17">
        <v>18</v>
      </c>
      <c r="M104" s="18">
        <v>1</v>
      </c>
      <c r="N104" s="17">
        <v>1</v>
      </c>
      <c r="O104" s="17">
        <v>17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11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8">
        <v>3</v>
      </c>
      <c r="L108" s="17">
        <v>9</v>
      </c>
      <c r="M108" s="18">
        <v>0</v>
      </c>
      <c r="N108" s="17">
        <v>2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5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4</v>
      </c>
      <c r="L112" s="17">
        <v>7</v>
      </c>
      <c r="M112" s="18">
        <v>0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8</v>
      </c>
      <c r="L116" s="17">
        <v>17</v>
      </c>
      <c r="M116" s="18">
        <v>0</v>
      </c>
      <c r="N116" s="17">
        <v>1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3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8">
        <v>17</v>
      </c>
      <c r="L121" s="17">
        <v>38</v>
      </c>
      <c r="M121" s="18">
        <v>0</v>
      </c>
      <c r="N121" s="17">
        <v>1</v>
      </c>
      <c r="O121" s="17">
        <v>35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5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8">
        <v>3</v>
      </c>
      <c r="L126" s="17">
        <v>14</v>
      </c>
      <c r="M126" s="18">
        <v>0</v>
      </c>
      <c r="N126" s="17">
        <v>3</v>
      </c>
      <c r="O126" s="17">
        <v>10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8</v>
      </c>
      <c r="W126" s="17">
        <v>5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0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8">
        <v>3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5</v>
      </c>
      <c r="M139" s="18">
        <v>1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2</v>
      </c>
      <c r="V139" s="17">
        <v>0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5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8">
        <v>1</v>
      </c>
      <c r="L149" s="17">
        <v>5</v>
      </c>
      <c r="M149" s="18">
        <v>0</v>
      </c>
      <c r="N149" s="17">
        <v>0</v>
      </c>
      <c r="O149" s="17">
        <v>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1</v>
      </c>
      <c r="W149" s="17">
        <v>3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13</v>
      </c>
      <c r="L153" s="17">
        <v>42</v>
      </c>
      <c r="M153" s="18">
        <v>0</v>
      </c>
      <c r="N153" s="17">
        <v>2</v>
      </c>
      <c r="O153" s="17">
        <v>38</v>
      </c>
      <c r="P153" s="17">
        <v>2</v>
      </c>
      <c r="Q153" s="17">
        <v>0</v>
      </c>
      <c r="R153" s="18">
        <v>0</v>
      </c>
      <c r="S153" s="16">
        <v>0</v>
      </c>
      <c r="T153" s="17">
        <v>0</v>
      </c>
      <c r="U153" s="17">
        <v>3</v>
      </c>
      <c r="V153" s="17">
        <v>26</v>
      </c>
      <c r="W153" s="17">
        <v>13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11</v>
      </c>
      <c r="L164" s="17">
        <v>17</v>
      </c>
      <c r="M164" s="18">
        <v>1</v>
      </c>
      <c r="N164" s="17">
        <v>0</v>
      </c>
      <c r="O164" s="17">
        <v>17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10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14</v>
      </c>
      <c r="K165" s="18">
        <v>22</v>
      </c>
      <c r="L165" s="17">
        <v>35</v>
      </c>
      <c r="M165" s="18">
        <v>1</v>
      </c>
      <c r="N165" s="17">
        <v>0</v>
      </c>
      <c r="O165" s="17">
        <v>36</v>
      </c>
      <c r="P165" s="17">
        <v>0</v>
      </c>
      <c r="Q165" s="17">
        <v>0</v>
      </c>
      <c r="R165" s="18">
        <v>0</v>
      </c>
      <c r="S165" s="16">
        <v>0</v>
      </c>
      <c r="T165" s="17">
        <v>0</v>
      </c>
      <c r="U165" s="17">
        <v>5</v>
      </c>
      <c r="V165" s="17">
        <v>18</v>
      </c>
      <c r="W165" s="17">
        <v>13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2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1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8">
        <v>10</v>
      </c>
      <c r="L188" s="17">
        <v>20</v>
      </c>
      <c r="M188" s="18">
        <v>0</v>
      </c>
      <c r="N188" s="17">
        <v>0</v>
      </c>
      <c r="O188" s="17">
        <v>20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4</v>
      </c>
      <c r="V188" s="17">
        <v>9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8">
        <v>16</v>
      </c>
      <c r="L189" s="17">
        <v>30</v>
      </c>
      <c r="M189" s="18">
        <v>1</v>
      </c>
      <c r="N189" s="17">
        <v>0</v>
      </c>
      <c r="O189" s="17">
        <v>30</v>
      </c>
      <c r="P189" s="17">
        <v>1</v>
      </c>
      <c r="Q189" s="17">
        <v>0</v>
      </c>
      <c r="R189" s="18">
        <v>0</v>
      </c>
      <c r="S189" s="16">
        <v>0</v>
      </c>
      <c r="T189" s="17">
        <v>2</v>
      </c>
      <c r="U189" s="17">
        <v>8</v>
      </c>
      <c r="V189" s="17">
        <v>18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5</v>
      </c>
      <c r="L190" s="17">
        <v>14</v>
      </c>
      <c r="M190" s="18">
        <v>3</v>
      </c>
      <c r="N190" s="17">
        <v>1</v>
      </c>
      <c r="O190" s="17">
        <v>14</v>
      </c>
      <c r="P190" s="17">
        <v>2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10</v>
      </c>
      <c r="W190" s="17">
        <v>5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8">
        <v>6</v>
      </c>
      <c r="L194" s="17">
        <v>13</v>
      </c>
      <c r="M194" s="18">
        <v>0</v>
      </c>
      <c r="N194" s="17">
        <v>0</v>
      </c>
      <c r="O194" s="17">
        <v>13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10</v>
      </c>
      <c r="L196" s="17">
        <v>19</v>
      </c>
      <c r="M196" s="18">
        <v>3</v>
      </c>
      <c r="N196" s="17">
        <v>0</v>
      </c>
      <c r="O196" s="17">
        <v>22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15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0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3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3</v>
      </c>
      <c r="M211" s="18">
        <v>1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2</v>
      </c>
      <c r="W211" s="17">
        <v>0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8">
        <v>70</v>
      </c>
      <c r="L212" s="17">
        <v>132</v>
      </c>
      <c r="M212" s="18">
        <v>8</v>
      </c>
      <c r="N212" s="17">
        <v>6</v>
      </c>
      <c r="O212" s="17">
        <v>121</v>
      </c>
      <c r="P212" s="17">
        <v>12</v>
      </c>
      <c r="Q212" s="17">
        <v>0</v>
      </c>
      <c r="R212" s="18">
        <v>1</v>
      </c>
      <c r="S212" s="16">
        <v>0</v>
      </c>
      <c r="T212" s="17">
        <v>4</v>
      </c>
      <c r="U212" s="17">
        <v>23</v>
      </c>
      <c r="V212" s="17">
        <v>76</v>
      </c>
      <c r="W212" s="17">
        <v>41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11</v>
      </c>
      <c r="L214" s="17">
        <v>17</v>
      </c>
      <c r="M214" s="18">
        <v>0</v>
      </c>
      <c r="N214" s="17">
        <v>0</v>
      </c>
      <c r="O214" s="17">
        <v>16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12</v>
      </c>
      <c r="W214" s="17">
        <v>4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2</v>
      </c>
      <c r="K215" s="18">
        <v>0</v>
      </c>
      <c r="L215" s="17">
        <v>2</v>
      </c>
      <c r="M215" s="18">
        <v>0</v>
      </c>
      <c r="N215" s="17">
        <v>0</v>
      </c>
      <c r="O215" s="17">
        <v>2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1</v>
      </c>
      <c r="V215" s="17">
        <v>1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6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16</v>
      </c>
      <c r="K236" s="18">
        <v>26</v>
      </c>
      <c r="L236" s="17">
        <v>42</v>
      </c>
      <c r="M236" s="18">
        <v>0</v>
      </c>
      <c r="N236" s="17">
        <v>0</v>
      </c>
      <c r="O236" s="17">
        <v>42</v>
      </c>
      <c r="P236" s="17">
        <v>0</v>
      </c>
      <c r="Q236" s="17">
        <v>0</v>
      </c>
      <c r="R236" s="18">
        <v>0</v>
      </c>
      <c r="S236" s="16">
        <v>0</v>
      </c>
      <c r="T236" s="17">
        <v>1</v>
      </c>
      <c r="U236" s="17">
        <v>8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4</v>
      </c>
      <c r="L247" s="17">
        <v>8</v>
      </c>
      <c r="M247" s="18">
        <v>0</v>
      </c>
      <c r="N247" s="17">
        <v>1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7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8">
        <v>7</v>
      </c>
      <c r="L269" s="17">
        <v>9</v>
      </c>
      <c r="M269" s="18">
        <v>0</v>
      </c>
      <c r="N269" s="17">
        <v>0</v>
      </c>
      <c r="O269" s="17">
        <v>8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4</v>
      </c>
      <c r="L288" s="17">
        <v>6</v>
      </c>
      <c r="M288" s="18">
        <v>0</v>
      </c>
      <c r="N288" s="17">
        <v>0</v>
      </c>
      <c r="O288" s="17">
        <v>6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3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3</v>
      </c>
      <c r="L291" s="17">
        <v>4</v>
      </c>
      <c r="M291" s="18">
        <v>0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8">
        <v>49</v>
      </c>
      <c r="L373" s="17">
        <v>85</v>
      </c>
      <c r="M373" s="18">
        <v>13</v>
      </c>
      <c r="N373" s="17">
        <v>4</v>
      </c>
      <c r="O373" s="17">
        <v>84</v>
      </c>
      <c r="P373" s="17">
        <v>9</v>
      </c>
      <c r="Q373" s="17">
        <v>0</v>
      </c>
      <c r="R373" s="18">
        <v>1</v>
      </c>
      <c r="S373" s="16">
        <v>0</v>
      </c>
      <c r="T373" s="17">
        <v>0</v>
      </c>
      <c r="U373" s="17">
        <v>12</v>
      </c>
      <c r="V373" s="17">
        <v>32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7</v>
      </c>
      <c r="K392" s="18">
        <v>3</v>
      </c>
      <c r="L392" s="17">
        <v>8</v>
      </c>
      <c r="M392" s="18">
        <v>2</v>
      </c>
      <c r="N392" s="17">
        <v>0</v>
      </c>
      <c r="O392" s="17">
        <v>9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13</v>
      </c>
      <c r="L398" s="17">
        <v>27</v>
      </c>
      <c r="M398" s="18">
        <v>1</v>
      </c>
      <c r="N398" s="17">
        <v>2</v>
      </c>
      <c r="O398" s="17">
        <v>26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17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1</v>
      </c>
      <c r="L508" s="17">
        <v>2</v>
      </c>
      <c r="M508" s="18">
        <v>0</v>
      </c>
      <c r="N508" s="17">
        <v>0</v>
      </c>
      <c r="O508" s="17">
        <v>2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0</v>
      </c>
      <c r="W508" s="17">
        <v>1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1</v>
      </c>
      <c r="L535" s="17">
        <v>4</v>
      </c>
      <c r="M535" s="18">
        <v>0</v>
      </c>
      <c r="N535" s="17">
        <v>0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0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1</v>
      </c>
      <c r="L628" s="17">
        <v>2</v>
      </c>
      <c r="M628" s="18">
        <v>0</v>
      </c>
      <c r="N628" s="17">
        <v>1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829</v>
      </c>
      <c r="G3" s="111"/>
      <c r="H3" s="111"/>
      <c r="I3" s="111"/>
    </row>
    <row r="4" spans="1:24" ht="10" thickBot="1" x14ac:dyDescent="0.3">
      <c r="J4" s="7">
        <f>SUBTOTAL(9,J7:J721)</f>
        <v>954</v>
      </c>
      <c r="K4" s="7">
        <f t="shared" ref="K4:X4" si="0">SUBTOTAL(9,K7:K721)</f>
        <v>924</v>
      </c>
      <c r="L4" s="7">
        <f t="shared" si="0"/>
        <v>1730</v>
      </c>
      <c r="M4" s="7">
        <f t="shared" si="0"/>
        <v>148</v>
      </c>
      <c r="N4" s="7">
        <f t="shared" si="0"/>
        <v>53</v>
      </c>
      <c r="O4" s="7">
        <f t="shared" si="0"/>
        <v>1678</v>
      </c>
      <c r="P4" s="7">
        <f t="shared" si="0"/>
        <v>129</v>
      </c>
      <c r="Q4" s="7">
        <f t="shared" si="0"/>
        <v>9</v>
      </c>
      <c r="R4" s="7">
        <f t="shared" si="0"/>
        <v>9</v>
      </c>
      <c r="S4" s="7">
        <f t="shared" si="0"/>
        <v>0</v>
      </c>
      <c r="T4" s="65">
        <f t="shared" si="0"/>
        <v>32</v>
      </c>
      <c r="U4" s="7">
        <f t="shared" si="0"/>
        <v>222</v>
      </c>
      <c r="V4" s="7">
        <f t="shared" si="0"/>
        <v>1065</v>
      </c>
      <c r="W4" s="7">
        <f t="shared" si="0"/>
        <v>591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160</v>
      </c>
      <c r="K7" s="15">
        <v>169</v>
      </c>
      <c r="L7" s="14">
        <v>283</v>
      </c>
      <c r="M7" s="15">
        <v>46</v>
      </c>
      <c r="N7" s="14">
        <v>17</v>
      </c>
      <c r="O7" s="14">
        <v>269</v>
      </c>
      <c r="P7" s="14">
        <v>37</v>
      </c>
      <c r="Q7" s="14">
        <v>5</v>
      </c>
      <c r="R7" s="15">
        <v>1</v>
      </c>
      <c r="S7" s="13">
        <v>0</v>
      </c>
      <c r="T7" s="14">
        <v>5</v>
      </c>
      <c r="U7" s="14">
        <v>35</v>
      </c>
      <c r="V7" s="14">
        <v>195</v>
      </c>
      <c r="W7" s="14">
        <v>99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80</v>
      </c>
      <c r="K8" s="18">
        <v>74</v>
      </c>
      <c r="L8" s="17">
        <v>115</v>
      </c>
      <c r="M8" s="18">
        <v>39</v>
      </c>
      <c r="N8" s="17">
        <v>4</v>
      </c>
      <c r="O8" s="17">
        <v>121</v>
      </c>
      <c r="P8" s="17">
        <v>27</v>
      </c>
      <c r="Q8" s="17">
        <v>1</v>
      </c>
      <c r="R8" s="18">
        <v>1</v>
      </c>
      <c r="S8" s="16">
        <v>0</v>
      </c>
      <c r="T8" s="17">
        <v>4</v>
      </c>
      <c r="U8" s="17">
        <v>15</v>
      </c>
      <c r="V8" s="17">
        <v>87</v>
      </c>
      <c r="W8" s="17">
        <v>52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19</v>
      </c>
      <c r="K12" s="18">
        <v>25</v>
      </c>
      <c r="L12" s="17">
        <v>43</v>
      </c>
      <c r="M12" s="18">
        <v>1</v>
      </c>
      <c r="N12" s="17">
        <v>0</v>
      </c>
      <c r="O12" s="17">
        <v>41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24</v>
      </c>
      <c r="W12" s="17">
        <v>18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48</v>
      </c>
      <c r="K21" s="18">
        <v>50</v>
      </c>
      <c r="L21" s="17">
        <v>98</v>
      </c>
      <c r="M21" s="18">
        <v>0</v>
      </c>
      <c r="N21" s="17">
        <v>1</v>
      </c>
      <c r="O21" s="17">
        <v>96</v>
      </c>
      <c r="P21" s="17">
        <v>1</v>
      </c>
      <c r="Q21" s="17">
        <v>0</v>
      </c>
      <c r="R21" s="18">
        <v>0</v>
      </c>
      <c r="S21" s="16">
        <v>0</v>
      </c>
      <c r="T21" s="17">
        <v>0</v>
      </c>
      <c r="U21" s="17">
        <v>11</v>
      </c>
      <c r="V21" s="17">
        <v>60</v>
      </c>
      <c r="W21" s="17">
        <v>27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78</v>
      </c>
      <c r="K30" s="18">
        <v>74</v>
      </c>
      <c r="L30" s="17">
        <v>149</v>
      </c>
      <c r="M30" s="18">
        <v>3</v>
      </c>
      <c r="N30" s="17">
        <v>5</v>
      </c>
      <c r="O30" s="17">
        <v>140</v>
      </c>
      <c r="P30" s="17">
        <v>7</v>
      </c>
      <c r="Q30" s="17">
        <v>0</v>
      </c>
      <c r="R30" s="18">
        <v>0</v>
      </c>
      <c r="S30" s="16">
        <v>0</v>
      </c>
      <c r="T30" s="17">
        <v>0</v>
      </c>
      <c r="U30" s="17">
        <v>18</v>
      </c>
      <c r="V30" s="17">
        <v>100</v>
      </c>
      <c r="W30" s="17">
        <v>34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8">
        <v>4</v>
      </c>
      <c r="L42" s="17">
        <v>12</v>
      </c>
      <c r="M42" s="18">
        <v>0</v>
      </c>
      <c r="N42" s="17">
        <v>0</v>
      </c>
      <c r="O42" s="17">
        <v>12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2</v>
      </c>
      <c r="L58" s="17">
        <v>10</v>
      </c>
      <c r="M58" s="18">
        <v>1</v>
      </c>
      <c r="N58" s="17">
        <v>0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7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8">
        <v>1</v>
      </c>
      <c r="L64" s="17">
        <v>4</v>
      </c>
      <c r="M64" s="18">
        <v>0</v>
      </c>
      <c r="N64" s="17">
        <v>0</v>
      </c>
      <c r="O64" s="17">
        <v>4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3</v>
      </c>
      <c r="V64" s="17">
        <v>1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8">
        <v>2</v>
      </c>
      <c r="L67" s="17">
        <v>6</v>
      </c>
      <c r="M67" s="18">
        <v>0</v>
      </c>
      <c r="N67" s="17">
        <v>0</v>
      </c>
      <c r="O67" s="17">
        <v>5</v>
      </c>
      <c r="P67" s="17">
        <v>0</v>
      </c>
      <c r="Q67" s="17">
        <v>0</v>
      </c>
      <c r="R67" s="18">
        <v>1</v>
      </c>
      <c r="S67" s="16">
        <v>0</v>
      </c>
      <c r="T67" s="17">
        <v>1</v>
      </c>
      <c r="U67" s="17">
        <v>1</v>
      </c>
      <c r="V67" s="17">
        <v>2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8">
        <v>16</v>
      </c>
      <c r="L68" s="17">
        <v>23</v>
      </c>
      <c r="M68" s="18">
        <v>0</v>
      </c>
      <c r="N68" s="17">
        <v>0</v>
      </c>
      <c r="O68" s="17">
        <v>22</v>
      </c>
      <c r="P68" s="17">
        <v>0</v>
      </c>
      <c r="Q68" s="17">
        <v>0</v>
      </c>
      <c r="R68" s="18">
        <v>1</v>
      </c>
      <c r="S68" s="16">
        <v>0</v>
      </c>
      <c r="T68" s="17">
        <v>2</v>
      </c>
      <c r="U68" s="17">
        <v>6</v>
      </c>
      <c r="V68" s="17">
        <v>11</v>
      </c>
      <c r="W68" s="17">
        <v>6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8">
        <v>12</v>
      </c>
      <c r="L70" s="17">
        <v>27</v>
      </c>
      <c r="M70" s="18">
        <v>0</v>
      </c>
      <c r="N70" s="17">
        <v>1</v>
      </c>
      <c r="O70" s="17">
        <v>24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17</v>
      </c>
      <c r="W70" s="17">
        <v>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16</v>
      </c>
      <c r="K75" s="18">
        <v>16</v>
      </c>
      <c r="L75" s="17">
        <v>32</v>
      </c>
      <c r="M75" s="18">
        <v>0</v>
      </c>
      <c r="N75" s="17">
        <v>0</v>
      </c>
      <c r="O75" s="17">
        <v>29</v>
      </c>
      <c r="P75" s="17">
        <v>1</v>
      </c>
      <c r="Q75" s="17">
        <v>0</v>
      </c>
      <c r="R75" s="18">
        <v>2</v>
      </c>
      <c r="S75" s="16">
        <v>0</v>
      </c>
      <c r="T75" s="17">
        <v>0</v>
      </c>
      <c r="U75" s="17">
        <v>4</v>
      </c>
      <c r="V75" s="17">
        <v>9</v>
      </c>
      <c r="W75" s="17">
        <v>19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7</v>
      </c>
      <c r="L80" s="17">
        <v>12</v>
      </c>
      <c r="M80" s="18">
        <v>1</v>
      </c>
      <c r="N80" s="17">
        <v>0</v>
      </c>
      <c r="O80" s="17">
        <v>12</v>
      </c>
      <c r="P80" s="17">
        <v>0</v>
      </c>
      <c r="Q80" s="17">
        <v>0</v>
      </c>
      <c r="R80" s="18">
        <v>1</v>
      </c>
      <c r="S80" s="16">
        <v>0</v>
      </c>
      <c r="T80" s="17">
        <v>0</v>
      </c>
      <c r="U80" s="17">
        <v>1</v>
      </c>
      <c r="V80" s="17">
        <v>9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34</v>
      </c>
      <c r="L94" s="17">
        <v>60</v>
      </c>
      <c r="M94" s="18">
        <v>2</v>
      </c>
      <c r="N94" s="17">
        <v>1</v>
      </c>
      <c r="O94" s="17">
        <v>59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36</v>
      </c>
      <c r="W94" s="17">
        <v>15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1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8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16</v>
      </c>
      <c r="L104" s="17">
        <v>22</v>
      </c>
      <c r="M104" s="18">
        <v>0</v>
      </c>
      <c r="N104" s="17">
        <v>1</v>
      </c>
      <c r="O104" s="17">
        <v>20</v>
      </c>
      <c r="P104" s="17">
        <v>1</v>
      </c>
      <c r="Q104" s="17">
        <v>0</v>
      </c>
      <c r="R104" s="18">
        <v>0</v>
      </c>
      <c r="S104" s="16">
        <v>0</v>
      </c>
      <c r="T104" s="17">
        <v>1</v>
      </c>
      <c r="U104" s="17">
        <v>2</v>
      </c>
      <c r="V104" s="17">
        <v>13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2</v>
      </c>
      <c r="L108" s="17">
        <v>7</v>
      </c>
      <c r="M108" s="18">
        <v>0</v>
      </c>
      <c r="N108" s="17">
        <v>0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5</v>
      </c>
      <c r="W108" s="17">
        <v>0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2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2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14</v>
      </c>
      <c r="L116" s="17">
        <v>23</v>
      </c>
      <c r="M116" s="18">
        <v>0</v>
      </c>
      <c r="N116" s="17">
        <v>0</v>
      </c>
      <c r="O116" s="17">
        <v>22</v>
      </c>
      <c r="P116" s="17">
        <v>1</v>
      </c>
      <c r="Q116" s="17">
        <v>0</v>
      </c>
      <c r="R116" s="18">
        <v>0</v>
      </c>
      <c r="S116" s="16">
        <v>0</v>
      </c>
      <c r="T116" s="17">
        <v>1</v>
      </c>
      <c r="U116" s="17">
        <v>5</v>
      </c>
      <c r="V116" s="17">
        <v>11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35</v>
      </c>
      <c r="L121" s="17">
        <v>57</v>
      </c>
      <c r="M121" s="18">
        <v>1</v>
      </c>
      <c r="N121" s="17">
        <v>1</v>
      </c>
      <c r="O121" s="17">
        <v>56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8</v>
      </c>
      <c r="V121" s="17">
        <v>40</v>
      </c>
      <c r="W121" s="17">
        <v>10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8">
        <v>16</v>
      </c>
      <c r="L126" s="17">
        <v>27</v>
      </c>
      <c r="M126" s="18">
        <v>1</v>
      </c>
      <c r="N126" s="17">
        <v>1</v>
      </c>
      <c r="O126" s="17">
        <v>26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15</v>
      </c>
      <c r="W126" s="17">
        <v>10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3</v>
      </c>
      <c r="L128" s="17">
        <v>5</v>
      </c>
      <c r="M128" s="18">
        <v>0</v>
      </c>
      <c r="N128" s="17">
        <v>2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3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8">
        <v>6</v>
      </c>
      <c r="L139" s="17">
        <v>11</v>
      </c>
      <c r="M139" s="18">
        <v>1</v>
      </c>
      <c r="N139" s="17">
        <v>0</v>
      </c>
      <c r="O139" s="17">
        <v>11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7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5</v>
      </c>
      <c r="L140" s="17">
        <v>8</v>
      </c>
      <c r="M140" s="18">
        <v>0</v>
      </c>
      <c r="N140" s="17">
        <v>0</v>
      </c>
      <c r="O140" s="17">
        <v>8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5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3</v>
      </c>
      <c r="L149" s="17">
        <v>9</v>
      </c>
      <c r="M149" s="18">
        <v>0</v>
      </c>
      <c r="N149" s="17">
        <v>1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2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39</v>
      </c>
      <c r="K153" s="18">
        <v>32</v>
      </c>
      <c r="L153" s="17">
        <v>70</v>
      </c>
      <c r="M153" s="18">
        <v>1</v>
      </c>
      <c r="N153" s="17">
        <v>2</v>
      </c>
      <c r="O153" s="17">
        <v>67</v>
      </c>
      <c r="P153" s="17">
        <v>2</v>
      </c>
      <c r="Q153" s="17">
        <v>0</v>
      </c>
      <c r="R153" s="18">
        <v>0</v>
      </c>
      <c r="S153" s="16">
        <v>0</v>
      </c>
      <c r="T153" s="17">
        <v>1</v>
      </c>
      <c r="U153" s="17">
        <v>10</v>
      </c>
      <c r="V153" s="17">
        <v>34</v>
      </c>
      <c r="W153" s="17">
        <v>27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4</v>
      </c>
      <c r="L164" s="17">
        <v>15</v>
      </c>
      <c r="M164" s="18">
        <v>0</v>
      </c>
      <c r="N164" s="17">
        <v>1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4</v>
      </c>
      <c r="V164" s="17">
        <v>6</v>
      </c>
      <c r="W164" s="17">
        <v>5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23</v>
      </c>
      <c r="K165" s="18">
        <v>25</v>
      </c>
      <c r="L165" s="17">
        <v>46</v>
      </c>
      <c r="M165" s="18">
        <v>2</v>
      </c>
      <c r="N165" s="17">
        <v>1</v>
      </c>
      <c r="O165" s="17">
        <v>46</v>
      </c>
      <c r="P165" s="17">
        <v>1</v>
      </c>
      <c r="Q165" s="17">
        <v>0</v>
      </c>
      <c r="R165" s="18">
        <v>0</v>
      </c>
      <c r="S165" s="16">
        <v>0</v>
      </c>
      <c r="T165" s="17">
        <v>0</v>
      </c>
      <c r="U165" s="17">
        <v>3</v>
      </c>
      <c r="V165" s="17">
        <v>27</v>
      </c>
      <c r="W165" s="17">
        <v>18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0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2</v>
      </c>
      <c r="U174" s="17">
        <v>2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2</v>
      </c>
      <c r="L185" s="17">
        <v>7</v>
      </c>
      <c r="M185" s="18">
        <v>0</v>
      </c>
      <c r="N185" s="17">
        <v>0</v>
      </c>
      <c r="O185" s="17">
        <v>7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4</v>
      </c>
      <c r="W185" s="17">
        <v>3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8">
        <v>13</v>
      </c>
      <c r="L188" s="17">
        <v>20</v>
      </c>
      <c r="M188" s="18">
        <v>0</v>
      </c>
      <c r="N188" s="17">
        <v>1</v>
      </c>
      <c r="O188" s="17">
        <v>19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8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8">
        <v>11</v>
      </c>
      <c r="L189" s="17">
        <v>27</v>
      </c>
      <c r="M189" s="18">
        <v>0</v>
      </c>
      <c r="N189" s="17">
        <v>0</v>
      </c>
      <c r="O189" s="17">
        <v>27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3</v>
      </c>
      <c r="V189" s="17">
        <v>16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5</v>
      </c>
      <c r="L190" s="17">
        <v>11</v>
      </c>
      <c r="M190" s="18">
        <v>0</v>
      </c>
      <c r="N190" s="17">
        <v>0</v>
      </c>
      <c r="O190" s="17">
        <v>11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7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6</v>
      </c>
      <c r="L194" s="17">
        <v>11</v>
      </c>
      <c r="M194" s="18">
        <v>1</v>
      </c>
      <c r="N194" s="17">
        <v>0</v>
      </c>
      <c r="O194" s="17">
        <v>11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11</v>
      </c>
      <c r="L196" s="17">
        <v>21</v>
      </c>
      <c r="M196" s="18">
        <v>3</v>
      </c>
      <c r="N196" s="17">
        <v>1</v>
      </c>
      <c r="O196" s="17">
        <v>22</v>
      </c>
      <c r="P196" s="17">
        <v>1</v>
      </c>
      <c r="Q196" s="17">
        <v>0</v>
      </c>
      <c r="R196" s="18">
        <v>0</v>
      </c>
      <c r="S196" s="16">
        <v>0</v>
      </c>
      <c r="T196" s="17">
        <v>2</v>
      </c>
      <c r="U196" s="17">
        <v>8</v>
      </c>
      <c r="V196" s="17">
        <v>10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7</v>
      </c>
      <c r="L205" s="17">
        <v>11</v>
      </c>
      <c r="M205" s="18">
        <v>0</v>
      </c>
      <c r="N205" s="17">
        <v>0</v>
      </c>
      <c r="O205" s="17">
        <v>7</v>
      </c>
      <c r="P205" s="17">
        <v>4</v>
      </c>
      <c r="Q205" s="17">
        <v>0</v>
      </c>
      <c r="R205" s="18">
        <v>0</v>
      </c>
      <c r="S205" s="16">
        <v>0</v>
      </c>
      <c r="T205" s="17">
        <v>2</v>
      </c>
      <c r="U205" s="17">
        <v>2</v>
      </c>
      <c r="V205" s="17">
        <v>5</v>
      </c>
      <c r="W205" s="17">
        <v>4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5</v>
      </c>
      <c r="L211" s="17">
        <v>12</v>
      </c>
      <c r="M211" s="18">
        <v>0</v>
      </c>
      <c r="N211" s="17">
        <v>0</v>
      </c>
      <c r="O211" s="17">
        <v>11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10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79</v>
      </c>
      <c r="L212" s="17">
        <v>166</v>
      </c>
      <c r="M212" s="18">
        <v>10</v>
      </c>
      <c r="N212" s="17">
        <v>4</v>
      </c>
      <c r="O212" s="17">
        <v>150</v>
      </c>
      <c r="P212" s="17">
        <v>20</v>
      </c>
      <c r="Q212" s="17">
        <v>2</v>
      </c>
      <c r="R212" s="18">
        <v>0</v>
      </c>
      <c r="S212" s="16">
        <v>0</v>
      </c>
      <c r="T212" s="17">
        <v>6</v>
      </c>
      <c r="U212" s="17">
        <v>28</v>
      </c>
      <c r="V212" s="17">
        <v>103</v>
      </c>
      <c r="W212" s="17">
        <v>45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6</v>
      </c>
      <c r="L214" s="17">
        <v>12</v>
      </c>
      <c r="M214" s="18">
        <v>0</v>
      </c>
      <c r="N214" s="17">
        <v>0</v>
      </c>
      <c r="O214" s="17">
        <v>12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6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3</v>
      </c>
      <c r="L215" s="17">
        <v>3</v>
      </c>
      <c r="M215" s="18">
        <v>0</v>
      </c>
      <c r="N215" s="17">
        <v>0</v>
      </c>
      <c r="O215" s="17">
        <v>3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1</v>
      </c>
      <c r="W215" s="17">
        <v>2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4</v>
      </c>
      <c r="L224" s="17">
        <v>8</v>
      </c>
      <c r="M224" s="18">
        <v>0</v>
      </c>
      <c r="N224" s="17">
        <v>0</v>
      </c>
      <c r="O224" s="17">
        <v>7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5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8">
        <v>18</v>
      </c>
      <c r="L236" s="17">
        <v>38</v>
      </c>
      <c r="M236" s="18">
        <v>0</v>
      </c>
      <c r="N236" s="17">
        <v>1</v>
      </c>
      <c r="O236" s="17">
        <v>34</v>
      </c>
      <c r="P236" s="17">
        <v>3</v>
      </c>
      <c r="Q236" s="17">
        <v>0</v>
      </c>
      <c r="R236" s="18">
        <v>0</v>
      </c>
      <c r="S236" s="16">
        <v>0</v>
      </c>
      <c r="T236" s="17">
        <v>0</v>
      </c>
      <c r="U236" s="17">
        <v>1</v>
      </c>
      <c r="V236" s="17">
        <v>25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4</v>
      </c>
      <c r="M247" s="18">
        <v>1</v>
      </c>
      <c r="N247" s="17">
        <v>0</v>
      </c>
      <c r="O247" s="17">
        <v>5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4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8</v>
      </c>
      <c r="L269" s="17">
        <v>11</v>
      </c>
      <c r="M269" s="18">
        <v>0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6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2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8</v>
      </c>
      <c r="L291" s="17">
        <v>12</v>
      </c>
      <c r="M291" s="18">
        <v>0</v>
      </c>
      <c r="N291" s="17">
        <v>0</v>
      </c>
      <c r="O291" s="17">
        <v>12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10</v>
      </c>
      <c r="W291" s="17">
        <v>1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65</v>
      </c>
      <c r="K373" s="18">
        <v>51</v>
      </c>
      <c r="L373" s="17">
        <v>90</v>
      </c>
      <c r="M373" s="18">
        <v>26</v>
      </c>
      <c r="N373" s="17">
        <v>2</v>
      </c>
      <c r="O373" s="17">
        <v>104</v>
      </c>
      <c r="P373" s="17">
        <v>8</v>
      </c>
      <c r="Q373" s="17">
        <v>1</v>
      </c>
      <c r="R373" s="18">
        <v>1</v>
      </c>
      <c r="S373" s="16">
        <v>0</v>
      </c>
      <c r="T373" s="17">
        <v>0</v>
      </c>
      <c r="U373" s="17">
        <v>10</v>
      </c>
      <c r="V373" s="17">
        <v>44</v>
      </c>
      <c r="W373" s="17">
        <v>62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1</v>
      </c>
      <c r="L387" s="17">
        <v>6</v>
      </c>
      <c r="M387" s="18">
        <v>0</v>
      </c>
      <c r="N387" s="17">
        <v>1</v>
      </c>
      <c r="O387" s="17">
        <v>5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13</v>
      </c>
      <c r="M392" s="18">
        <v>3</v>
      </c>
      <c r="N392" s="17">
        <v>1</v>
      </c>
      <c r="O392" s="17">
        <v>15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12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21</v>
      </c>
      <c r="K398" s="18">
        <v>13</v>
      </c>
      <c r="L398" s="17">
        <v>30</v>
      </c>
      <c r="M398" s="18">
        <v>4</v>
      </c>
      <c r="N398" s="17">
        <v>2</v>
      </c>
      <c r="O398" s="17">
        <v>32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16</v>
      </c>
      <c r="W398" s="17">
        <v>18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8">
        <v>3</v>
      </c>
      <c r="L508" s="17">
        <v>10</v>
      </c>
      <c r="M508" s="18">
        <v>1</v>
      </c>
      <c r="N508" s="17">
        <v>0</v>
      </c>
      <c r="O508" s="17">
        <v>11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5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8">
        <v>1</v>
      </c>
      <c r="L535" s="17">
        <v>3</v>
      </c>
      <c r="M535" s="18">
        <v>0</v>
      </c>
      <c r="N535" s="17">
        <v>0</v>
      </c>
      <c r="O535" s="17">
        <v>3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8">
        <v>1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3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828</v>
      </c>
      <c r="G3" s="111"/>
      <c r="H3" s="111"/>
      <c r="I3" s="111"/>
    </row>
    <row r="4" spans="1:24" ht="10" thickBot="1" x14ac:dyDescent="0.3">
      <c r="J4" s="7">
        <f>SUBTOTAL(9,J7:J721)</f>
        <v>956</v>
      </c>
      <c r="K4" s="7">
        <f t="shared" ref="K4:X4" si="0">SUBTOTAL(9,K7:K721)</f>
        <v>946</v>
      </c>
      <c r="L4" s="7">
        <f t="shared" si="0"/>
        <v>1739</v>
      </c>
      <c r="M4" s="7">
        <f t="shared" si="0"/>
        <v>163</v>
      </c>
      <c r="N4" s="7">
        <f t="shared" si="0"/>
        <v>66</v>
      </c>
      <c r="O4" s="7">
        <f t="shared" si="0"/>
        <v>1706</v>
      </c>
      <c r="P4" s="7">
        <f t="shared" si="0"/>
        <v>110</v>
      </c>
      <c r="Q4" s="7">
        <f t="shared" si="0"/>
        <v>10</v>
      </c>
      <c r="R4" s="7">
        <f t="shared" si="0"/>
        <v>10</v>
      </c>
      <c r="S4" s="7">
        <f t="shared" si="0"/>
        <v>0</v>
      </c>
      <c r="T4" s="65">
        <f t="shared" si="0"/>
        <v>32</v>
      </c>
      <c r="U4" s="7">
        <f t="shared" si="0"/>
        <v>260</v>
      </c>
      <c r="V4" s="7">
        <f t="shared" si="0"/>
        <v>1057</v>
      </c>
      <c r="W4" s="7">
        <f t="shared" si="0"/>
        <v>585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175</v>
      </c>
      <c r="K7" s="15">
        <v>157</v>
      </c>
      <c r="L7" s="14">
        <v>295</v>
      </c>
      <c r="M7" s="15">
        <v>37</v>
      </c>
      <c r="N7" s="14">
        <v>24</v>
      </c>
      <c r="O7" s="14">
        <v>272</v>
      </c>
      <c r="P7" s="14">
        <v>32</v>
      </c>
      <c r="Q7" s="14">
        <v>3</v>
      </c>
      <c r="R7" s="15">
        <v>1</v>
      </c>
      <c r="S7" s="13">
        <v>0</v>
      </c>
      <c r="T7" s="14">
        <v>4</v>
      </c>
      <c r="U7" s="14">
        <v>40</v>
      </c>
      <c r="V7" s="14">
        <v>187</v>
      </c>
      <c r="W7" s="14">
        <v>105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8">
        <v>110</v>
      </c>
      <c r="L8" s="17">
        <v>153</v>
      </c>
      <c r="M8" s="18">
        <v>53</v>
      </c>
      <c r="N8" s="17">
        <v>6</v>
      </c>
      <c r="O8" s="17">
        <v>170</v>
      </c>
      <c r="P8" s="17">
        <v>26</v>
      </c>
      <c r="Q8" s="17">
        <v>2</v>
      </c>
      <c r="R8" s="18">
        <v>2</v>
      </c>
      <c r="S8" s="16">
        <v>0</v>
      </c>
      <c r="T8" s="17">
        <v>4</v>
      </c>
      <c r="U8" s="17">
        <v>27</v>
      </c>
      <c r="V8" s="17">
        <v>114</v>
      </c>
      <c r="W8" s="17">
        <v>65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2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17</v>
      </c>
      <c r="K12" s="18">
        <v>24</v>
      </c>
      <c r="L12" s="17">
        <v>41</v>
      </c>
      <c r="M12" s="18">
        <v>0</v>
      </c>
      <c r="N12" s="17">
        <v>1</v>
      </c>
      <c r="O12" s="17">
        <v>40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7</v>
      </c>
      <c r="V12" s="17">
        <v>28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44</v>
      </c>
      <c r="K21" s="18">
        <v>34</v>
      </c>
      <c r="L21" s="17">
        <v>76</v>
      </c>
      <c r="M21" s="18">
        <v>2</v>
      </c>
      <c r="N21" s="17">
        <v>1</v>
      </c>
      <c r="O21" s="17">
        <v>72</v>
      </c>
      <c r="P21" s="17">
        <v>3</v>
      </c>
      <c r="Q21" s="17">
        <v>1</v>
      </c>
      <c r="R21" s="18">
        <v>1</v>
      </c>
      <c r="S21" s="16">
        <v>0</v>
      </c>
      <c r="T21" s="17">
        <v>0</v>
      </c>
      <c r="U21" s="17">
        <v>10</v>
      </c>
      <c r="V21" s="17">
        <v>47</v>
      </c>
      <c r="W21" s="17">
        <v>21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63</v>
      </c>
      <c r="K30" s="18">
        <v>72</v>
      </c>
      <c r="L30" s="17">
        <v>135</v>
      </c>
      <c r="M30" s="18">
        <v>0</v>
      </c>
      <c r="N30" s="17">
        <v>3</v>
      </c>
      <c r="O30" s="17">
        <v>128</v>
      </c>
      <c r="P30" s="17">
        <v>4</v>
      </c>
      <c r="Q30" s="17">
        <v>0</v>
      </c>
      <c r="R30" s="18">
        <v>0</v>
      </c>
      <c r="S30" s="16">
        <v>0</v>
      </c>
      <c r="T30" s="17">
        <v>3</v>
      </c>
      <c r="U30" s="17">
        <v>16</v>
      </c>
      <c r="V30" s="17">
        <v>83</v>
      </c>
      <c r="W30" s="17">
        <v>36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8">
        <v>10</v>
      </c>
      <c r="L42" s="17">
        <v>11</v>
      </c>
      <c r="M42" s="18">
        <v>2</v>
      </c>
      <c r="N42" s="17">
        <v>0</v>
      </c>
      <c r="O42" s="17">
        <v>11</v>
      </c>
      <c r="P42" s="17">
        <v>2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4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6</v>
      </c>
      <c r="L58" s="17">
        <v>13</v>
      </c>
      <c r="M58" s="18">
        <v>0</v>
      </c>
      <c r="N58" s="17">
        <v>1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1</v>
      </c>
      <c r="U58" s="17">
        <v>4</v>
      </c>
      <c r="V58" s="17">
        <v>6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4</v>
      </c>
      <c r="L64" s="17">
        <v>8</v>
      </c>
      <c r="M64" s="18">
        <v>0</v>
      </c>
      <c r="N64" s="17">
        <v>0</v>
      </c>
      <c r="O64" s="17">
        <v>7</v>
      </c>
      <c r="P64" s="17">
        <v>1</v>
      </c>
      <c r="Q64" s="17">
        <v>0</v>
      </c>
      <c r="R64" s="18">
        <v>0</v>
      </c>
      <c r="S64" s="16">
        <v>0</v>
      </c>
      <c r="T64" s="17">
        <v>1</v>
      </c>
      <c r="U64" s="17">
        <v>2</v>
      </c>
      <c r="V64" s="17">
        <v>6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3</v>
      </c>
      <c r="L67" s="17">
        <v>8</v>
      </c>
      <c r="M67" s="18">
        <v>0</v>
      </c>
      <c r="N67" s="17">
        <v>0</v>
      </c>
      <c r="O67" s="17">
        <v>6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5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8">
        <v>16</v>
      </c>
      <c r="L68" s="17">
        <v>29</v>
      </c>
      <c r="M68" s="18">
        <v>0</v>
      </c>
      <c r="N68" s="17">
        <v>1</v>
      </c>
      <c r="O68" s="17">
        <v>28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4</v>
      </c>
      <c r="V68" s="17">
        <v>13</v>
      </c>
      <c r="W68" s="17">
        <v>12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20</v>
      </c>
      <c r="L70" s="17">
        <v>36</v>
      </c>
      <c r="M70" s="18">
        <v>1</v>
      </c>
      <c r="N70" s="17">
        <v>0</v>
      </c>
      <c r="O70" s="17">
        <v>34</v>
      </c>
      <c r="P70" s="17">
        <v>3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23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9</v>
      </c>
      <c r="K75" s="18">
        <v>14</v>
      </c>
      <c r="L75" s="17">
        <v>23</v>
      </c>
      <c r="M75" s="18">
        <v>0</v>
      </c>
      <c r="N75" s="17">
        <v>0</v>
      </c>
      <c r="O75" s="17">
        <v>23</v>
      </c>
      <c r="P75" s="17">
        <v>0</v>
      </c>
      <c r="Q75" s="17">
        <v>0</v>
      </c>
      <c r="R75" s="18">
        <v>0</v>
      </c>
      <c r="S75" s="16">
        <v>0</v>
      </c>
      <c r="T75" s="17">
        <v>2</v>
      </c>
      <c r="U75" s="17">
        <v>2</v>
      </c>
      <c r="V75" s="17">
        <v>13</v>
      </c>
      <c r="W75" s="17">
        <v>8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2</v>
      </c>
      <c r="L80" s="17">
        <v>5</v>
      </c>
      <c r="M80" s="18">
        <v>0</v>
      </c>
      <c r="N80" s="17">
        <v>1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1</v>
      </c>
      <c r="V80" s="17">
        <v>3</v>
      </c>
      <c r="W80" s="17">
        <v>1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27</v>
      </c>
      <c r="L94" s="17">
        <v>57</v>
      </c>
      <c r="M94" s="18">
        <v>1</v>
      </c>
      <c r="N94" s="17">
        <v>1</v>
      </c>
      <c r="O94" s="17">
        <v>56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12</v>
      </c>
      <c r="V94" s="17">
        <v>33</v>
      </c>
      <c r="W94" s="17">
        <v>13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8">
        <v>3</v>
      </c>
      <c r="L101" s="17">
        <v>12</v>
      </c>
      <c r="M101" s="18">
        <v>0</v>
      </c>
      <c r="N101" s="17">
        <v>0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3</v>
      </c>
      <c r="L104" s="17">
        <v>6</v>
      </c>
      <c r="M104" s="18">
        <v>1</v>
      </c>
      <c r="N104" s="17">
        <v>0</v>
      </c>
      <c r="O104" s="17">
        <v>7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3</v>
      </c>
      <c r="W104" s="17">
        <v>3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1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1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2</v>
      </c>
      <c r="L112" s="17">
        <v>3</v>
      </c>
      <c r="M112" s="18">
        <v>0</v>
      </c>
      <c r="N112" s="17">
        <v>0</v>
      </c>
      <c r="O112" s="17">
        <v>3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2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14</v>
      </c>
      <c r="L116" s="17">
        <v>20</v>
      </c>
      <c r="M116" s="18">
        <v>0</v>
      </c>
      <c r="N116" s="17">
        <v>0</v>
      </c>
      <c r="O116" s="17">
        <v>19</v>
      </c>
      <c r="P116" s="17">
        <v>1</v>
      </c>
      <c r="Q116" s="17">
        <v>0</v>
      </c>
      <c r="R116" s="18">
        <v>0</v>
      </c>
      <c r="S116" s="16">
        <v>0</v>
      </c>
      <c r="T116" s="17">
        <v>2</v>
      </c>
      <c r="U116" s="17">
        <v>4</v>
      </c>
      <c r="V116" s="17">
        <v>10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8">
        <v>24</v>
      </c>
      <c r="L121" s="17">
        <v>44</v>
      </c>
      <c r="M121" s="18">
        <v>0</v>
      </c>
      <c r="N121" s="17">
        <v>0</v>
      </c>
      <c r="O121" s="17">
        <v>44</v>
      </c>
      <c r="P121" s="17">
        <v>0</v>
      </c>
      <c r="Q121" s="17">
        <v>0</v>
      </c>
      <c r="R121" s="18">
        <v>0</v>
      </c>
      <c r="S121" s="16">
        <v>0</v>
      </c>
      <c r="T121" s="17">
        <v>0</v>
      </c>
      <c r="U121" s="17">
        <v>9</v>
      </c>
      <c r="V121" s="17">
        <v>29</v>
      </c>
      <c r="W121" s="17">
        <v>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7</v>
      </c>
      <c r="L126" s="17">
        <v>13</v>
      </c>
      <c r="M126" s="18">
        <v>0</v>
      </c>
      <c r="N126" s="17">
        <v>0</v>
      </c>
      <c r="O126" s="17">
        <v>12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4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0</v>
      </c>
      <c r="O128" s="17">
        <v>4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1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4</v>
      </c>
      <c r="L139" s="17">
        <v>6</v>
      </c>
      <c r="M139" s="18">
        <v>0</v>
      </c>
      <c r="N139" s="17">
        <v>0</v>
      </c>
      <c r="O139" s="17">
        <v>6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5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7</v>
      </c>
      <c r="L140" s="17">
        <v>12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7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7</v>
      </c>
      <c r="L149" s="17">
        <v>12</v>
      </c>
      <c r="M149" s="18">
        <v>1</v>
      </c>
      <c r="N149" s="17">
        <v>1</v>
      </c>
      <c r="O149" s="17">
        <v>12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7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42</v>
      </c>
      <c r="K153" s="18">
        <v>30</v>
      </c>
      <c r="L153" s="17">
        <v>72</v>
      </c>
      <c r="M153" s="18">
        <v>0</v>
      </c>
      <c r="N153" s="17">
        <v>1</v>
      </c>
      <c r="O153" s="17">
        <v>69</v>
      </c>
      <c r="P153" s="17">
        <v>1</v>
      </c>
      <c r="Q153" s="17">
        <v>0</v>
      </c>
      <c r="R153" s="18">
        <v>1</v>
      </c>
      <c r="S153" s="16">
        <v>0</v>
      </c>
      <c r="T153" s="17">
        <v>2</v>
      </c>
      <c r="U153" s="17">
        <v>11</v>
      </c>
      <c r="V153" s="17">
        <v>41</v>
      </c>
      <c r="W153" s="17">
        <v>20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16</v>
      </c>
      <c r="K164" s="18">
        <v>9</v>
      </c>
      <c r="L164" s="17">
        <v>24</v>
      </c>
      <c r="M164" s="18">
        <v>1</v>
      </c>
      <c r="N164" s="17">
        <v>1</v>
      </c>
      <c r="O164" s="17">
        <v>23</v>
      </c>
      <c r="P164" s="17">
        <v>1</v>
      </c>
      <c r="Q164" s="17">
        <v>0</v>
      </c>
      <c r="R164" s="18">
        <v>0</v>
      </c>
      <c r="S164" s="16">
        <v>0</v>
      </c>
      <c r="T164" s="17">
        <v>1</v>
      </c>
      <c r="U164" s="17">
        <v>3</v>
      </c>
      <c r="V164" s="17">
        <v>11</v>
      </c>
      <c r="W164" s="17">
        <v>11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8">
        <v>20</v>
      </c>
      <c r="L165" s="17">
        <v>37</v>
      </c>
      <c r="M165" s="18">
        <v>5</v>
      </c>
      <c r="N165" s="17">
        <v>2</v>
      </c>
      <c r="O165" s="17">
        <v>40</v>
      </c>
      <c r="P165" s="17">
        <v>0</v>
      </c>
      <c r="Q165" s="17">
        <v>0</v>
      </c>
      <c r="R165" s="18">
        <v>0</v>
      </c>
      <c r="S165" s="16">
        <v>0</v>
      </c>
      <c r="T165" s="17">
        <v>1</v>
      </c>
      <c r="U165" s="17">
        <v>10</v>
      </c>
      <c r="V165" s="17">
        <v>20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4</v>
      </c>
      <c r="L174" s="17">
        <v>5</v>
      </c>
      <c r="M174" s="18">
        <v>0</v>
      </c>
      <c r="N174" s="17">
        <v>0</v>
      </c>
      <c r="O174" s="17">
        <v>5</v>
      </c>
      <c r="P174" s="17">
        <v>0</v>
      </c>
      <c r="Q174" s="17">
        <v>0</v>
      </c>
      <c r="R174" s="18">
        <v>0</v>
      </c>
      <c r="S174" s="16">
        <v>0</v>
      </c>
      <c r="T174" s="17">
        <v>1</v>
      </c>
      <c r="U174" s="17">
        <v>1</v>
      </c>
      <c r="V174" s="17">
        <v>2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6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5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14</v>
      </c>
      <c r="L188" s="17">
        <v>26</v>
      </c>
      <c r="M188" s="18">
        <v>1</v>
      </c>
      <c r="N188" s="17">
        <v>4</v>
      </c>
      <c r="O188" s="17">
        <v>21</v>
      </c>
      <c r="P188" s="17">
        <v>2</v>
      </c>
      <c r="Q188" s="17">
        <v>0</v>
      </c>
      <c r="R188" s="18">
        <v>0</v>
      </c>
      <c r="S188" s="16">
        <v>0</v>
      </c>
      <c r="T188" s="17">
        <v>0</v>
      </c>
      <c r="U188" s="17">
        <v>3</v>
      </c>
      <c r="V188" s="17">
        <v>12</v>
      </c>
      <c r="W188" s="17">
        <v>12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8">
        <v>11</v>
      </c>
      <c r="L189" s="17">
        <v>23</v>
      </c>
      <c r="M189" s="18">
        <v>0</v>
      </c>
      <c r="N189" s="17">
        <v>0</v>
      </c>
      <c r="O189" s="17">
        <v>21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4</v>
      </c>
      <c r="V189" s="17">
        <v>15</v>
      </c>
      <c r="W189" s="17">
        <v>4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16</v>
      </c>
      <c r="M190" s="18">
        <v>3</v>
      </c>
      <c r="N190" s="17">
        <v>0</v>
      </c>
      <c r="O190" s="17">
        <v>18</v>
      </c>
      <c r="P190" s="17">
        <v>1</v>
      </c>
      <c r="Q190" s="17">
        <v>0</v>
      </c>
      <c r="R190" s="18">
        <v>0</v>
      </c>
      <c r="S190" s="16">
        <v>0</v>
      </c>
      <c r="T190" s="17">
        <v>1</v>
      </c>
      <c r="U190" s="17">
        <v>5</v>
      </c>
      <c r="V190" s="17">
        <v>11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9</v>
      </c>
      <c r="L194" s="17">
        <v>15</v>
      </c>
      <c r="M194" s="18">
        <v>0</v>
      </c>
      <c r="N194" s="17">
        <v>0</v>
      </c>
      <c r="O194" s="17">
        <v>14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11</v>
      </c>
      <c r="W194" s="17">
        <v>2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17</v>
      </c>
      <c r="L196" s="17">
        <v>26</v>
      </c>
      <c r="M196" s="18">
        <v>2</v>
      </c>
      <c r="N196" s="17">
        <v>0</v>
      </c>
      <c r="O196" s="17">
        <v>27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4</v>
      </c>
      <c r="V196" s="17">
        <v>17</v>
      </c>
      <c r="W196" s="17">
        <v>7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5</v>
      </c>
      <c r="L205" s="17">
        <v>9</v>
      </c>
      <c r="M205" s="18">
        <v>0</v>
      </c>
      <c r="N205" s="17">
        <v>0</v>
      </c>
      <c r="O205" s="17">
        <v>9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5</v>
      </c>
      <c r="W205" s="17">
        <v>3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9</v>
      </c>
      <c r="K211" s="18">
        <v>12</v>
      </c>
      <c r="L211" s="17">
        <v>21</v>
      </c>
      <c r="M211" s="18">
        <v>0</v>
      </c>
      <c r="N211" s="17">
        <v>1</v>
      </c>
      <c r="O211" s="17">
        <v>20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5</v>
      </c>
      <c r="V211" s="17">
        <v>8</v>
      </c>
      <c r="W211" s="17">
        <v>8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104</v>
      </c>
      <c r="K212" s="18">
        <v>90</v>
      </c>
      <c r="L212" s="17">
        <v>176</v>
      </c>
      <c r="M212" s="18">
        <v>18</v>
      </c>
      <c r="N212" s="17">
        <v>7</v>
      </c>
      <c r="O212" s="17">
        <v>168</v>
      </c>
      <c r="P212" s="17">
        <v>16</v>
      </c>
      <c r="Q212" s="17">
        <v>2</v>
      </c>
      <c r="R212" s="18">
        <v>1</v>
      </c>
      <c r="S212" s="16">
        <v>0</v>
      </c>
      <c r="T212" s="17">
        <v>3</v>
      </c>
      <c r="U212" s="17">
        <v>26</v>
      </c>
      <c r="V212" s="17">
        <v>103</v>
      </c>
      <c r="W212" s="17">
        <v>65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9</v>
      </c>
      <c r="L214" s="17">
        <v>17</v>
      </c>
      <c r="M214" s="18">
        <v>1</v>
      </c>
      <c r="N214" s="17">
        <v>1</v>
      </c>
      <c r="O214" s="17">
        <v>14</v>
      </c>
      <c r="P214" s="17">
        <v>3</v>
      </c>
      <c r="Q214" s="17">
        <v>0</v>
      </c>
      <c r="R214" s="18">
        <v>0</v>
      </c>
      <c r="S214" s="16">
        <v>0</v>
      </c>
      <c r="T214" s="17">
        <v>2</v>
      </c>
      <c r="U214" s="17">
        <v>3</v>
      </c>
      <c r="V214" s="17">
        <v>12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8">
        <v>4</v>
      </c>
      <c r="L224" s="17">
        <v>9</v>
      </c>
      <c r="M224" s="18">
        <v>2</v>
      </c>
      <c r="N224" s="17">
        <v>0</v>
      </c>
      <c r="O224" s="17">
        <v>8</v>
      </c>
      <c r="P224" s="17">
        <v>3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8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24</v>
      </c>
      <c r="L236" s="17">
        <v>43</v>
      </c>
      <c r="M236" s="18">
        <v>2</v>
      </c>
      <c r="N236" s="17">
        <v>1</v>
      </c>
      <c r="O236" s="17">
        <v>44</v>
      </c>
      <c r="P236" s="17">
        <v>0</v>
      </c>
      <c r="Q236" s="17">
        <v>0</v>
      </c>
      <c r="R236" s="18">
        <v>0</v>
      </c>
      <c r="S236" s="16">
        <v>0</v>
      </c>
      <c r="T236" s="17">
        <v>0</v>
      </c>
      <c r="U236" s="17">
        <v>2</v>
      </c>
      <c r="V236" s="17">
        <v>30</v>
      </c>
      <c r="W236" s="17">
        <v>13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6</v>
      </c>
      <c r="L247" s="17">
        <v>11</v>
      </c>
      <c r="M247" s="18">
        <v>0</v>
      </c>
      <c r="N247" s="17">
        <v>1</v>
      </c>
      <c r="O247" s="17">
        <v>10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7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10</v>
      </c>
      <c r="K269" s="18">
        <v>1</v>
      </c>
      <c r="L269" s="17">
        <v>11</v>
      </c>
      <c r="M269" s="18">
        <v>0</v>
      </c>
      <c r="N269" s="17">
        <v>0</v>
      </c>
      <c r="O269" s="17">
        <v>10</v>
      </c>
      <c r="P269" s="17">
        <v>0</v>
      </c>
      <c r="Q269" s="17">
        <v>0</v>
      </c>
      <c r="R269" s="18">
        <v>1</v>
      </c>
      <c r="S269" s="16">
        <v>0</v>
      </c>
      <c r="T269" s="17">
        <v>0</v>
      </c>
      <c r="U269" s="17">
        <v>2</v>
      </c>
      <c r="V269" s="17">
        <v>4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2</v>
      </c>
      <c r="S288" s="16">
        <v>0</v>
      </c>
      <c r="T288" s="17">
        <v>0</v>
      </c>
      <c r="U288" s="17">
        <v>0</v>
      </c>
      <c r="V288" s="17">
        <v>3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1</v>
      </c>
      <c r="L291" s="17">
        <v>1</v>
      </c>
      <c r="M291" s="18">
        <v>0</v>
      </c>
      <c r="N291" s="17">
        <v>0</v>
      </c>
      <c r="O291" s="17">
        <v>1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1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47</v>
      </c>
      <c r="L373" s="17">
        <v>87</v>
      </c>
      <c r="M373" s="18">
        <v>21</v>
      </c>
      <c r="N373" s="17">
        <v>2</v>
      </c>
      <c r="O373" s="17">
        <v>100</v>
      </c>
      <c r="P373" s="17">
        <v>4</v>
      </c>
      <c r="Q373" s="17">
        <v>2</v>
      </c>
      <c r="R373" s="18">
        <v>0</v>
      </c>
      <c r="S373" s="16">
        <v>0</v>
      </c>
      <c r="T373" s="17">
        <v>1</v>
      </c>
      <c r="U373" s="17">
        <v>16</v>
      </c>
      <c r="V373" s="17">
        <v>38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4</v>
      </c>
      <c r="L392" s="17">
        <v>5</v>
      </c>
      <c r="M392" s="18">
        <v>2</v>
      </c>
      <c r="N392" s="17">
        <v>0</v>
      </c>
      <c r="O392" s="17">
        <v>7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2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23</v>
      </c>
      <c r="K398" s="18">
        <v>17</v>
      </c>
      <c r="L398" s="17">
        <v>35</v>
      </c>
      <c r="M398" s="18">
        <v>5</v>
      </c>
      <c r="N398" s="17">
        <v>3</v>
      </c>
      <c r="O398" s="17">
        <v>37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17</v>
      </c>
      <c r="W398" s="17">
        <v>22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1</v>
      </c>
      <c r="W418" s="17">
        <v>1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4</v>
      </c>
      <c r="L508" s="17">
        <v>5</v>
      </c>
      <c r="M508" s="18">
        <v>1</v>
      </c>
      <c r="N508" s="17">
        <v>0</v>
      </c>
      <c r="O508" s="17">
        <v>6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1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1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1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3</v>
      </c>
      <c r="L628" s="17">
        <v>3</v>
      </c>
      <c r="M628" s="18">
        <v>1</v>
      </c>
      <c r="N628" s="17">
        <v>0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2</v>
      </c>
      <c r="L713" s="17">
        <v>3</v>
      </c>
      <c r="M713" s="18">
        <v>0</v>
      </c>
      <c r="N713" s="17">
        <v>1</v>
      </c>
      <c r="O713" s="17">
        <v>2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827</v>
      </c>
      <c r="G3" s="111"/>
      <c r="H3" s="111"/>
      <c r="I3" s="111"/>
    </row>
    <row r="4" spans="1:24" ht="10" thickBot="1" x14ac:dyDescent="0.3">
      <c r="J4" s="7">
        <f>SUBTOTAL(9,J7:J721)</f>
        <v>1013</v>
      </c>
      <c r="K4" s="7">
        <f t="shared" ref="K4:X4" si="0">SUBTOTAL(9,K7:K721)</f>
        <v>981</v>
      </c>
      <c r="L4" s="7">
        <f t="shared" si="0"/>
        <v>1878</v>
      </c>
      <c r="M4" s="7">
        <f t="shared" si="0"/>
        <v>116</v>
      </c>
      <c r="N4" s="7">
        <f t="shared" si="0"/>
        <v>76</v>
      </c>
      <c r="O4" s="7">
        <f t="shared" si="0"/>
        <v>1757</v>
      </c>
      <c r="P4" s="7">
        <f t="shared" si="0"/>
        <v>130</v>
      </c>
      <c r="Q4" s="7">
        <f t="shared" si="0"/>
        <v>16</v>
      </c>
      <c r="R4" s="7">
        <f t="shared" si="0"/>
        <v>15</v>
      </c>
      <c r="S4" s="7">
        <f t="shared" si="0"/>
        <v>0</v>
      </c>
      <c r="T4" s="65">
        <f t="shared" si="0"/>
        <v>33</v>
      </c>
      <c r="U4" s="7">
        <f t="shared" si="0"/>
        <v>267</v>
      </c>
      <c r="V4" s="7">
        <f t="shared" si="0"/>
        <v>1108</v>
      </c>
      <c r="W4" s="7">
        <f t="shared" si="0"/>
        <v>619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194</v>
      </c>
      <c r="L7" s="14">
        <v>334</v>
      </c>
      <c r="M7" s="15">
        <v>25</v>
      </c>
      <c r="N7" s="14">
        <v>11</v>
      </c>
      <c r="O7" s="14">
        <v>311</v>
      </c>
      <c r="P7" s="14">
        <v>31</v>
      </c>
      <c r="Q7" s="14">
        <v>3</v>
      </c>
      <c r="R7" s="15">
        <v>3</v>
      </c>
      <c r="S7" s="13">
        <v>0</v>
      </c>
      <c r="T7" s="14">
        <v>9</v>
      </c>
      <c r="U7" s="14">
        <v>56</v>
      </c>
      <c r="V7" s="14">
        <v>193</v>
      </c>
      <c r="W7" s="14">
        <v>110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8">
        <v>98</v>
      </c>
      <c r="L8" s="17">
        <v>173</v>
      </c>
      <c r="M8" s="18">
        <v>35</v>
      </c>
      <c r="N8" s="17">
        <v>2</v>
      </c>
      <c r="O8" s="17">
        <v>177</v>
      </c>
      <c r="P8" s="17">
        <v>22</v>
      </c>
      <c r="Q8" s="17">
        <v>5</v>
      </c>
      <c r="R8" s="18">
        <v>2</v>
      </c>
      <c r="S8" s="16">
        <v>0</v>
      </c>
      <c r="T8" s="17">
        <v>5</v>
      </c>
      <c r="U8" s="17">
        <v>28</v>
      </c>
      <c r="V8" s="17">
        <v>125</v>
      </c>
      <c r="W8" s="17">
        <v>55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20</v>
      </c>
      <c r="K12" s="18">
        <v>15</v>
      </c>
      <c r="L12" s="17">
        <v>35</v>
      </c>
      <c r="M12" s="18">
        <v>0</v>
      </c>
      <c r="N12" s="17">
        <v>1</v>
      </c>
      <c r="O12" s="17">
        <v>34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24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35</v>
      </c>
      <c r="K21" s="18">
        <v>43</v>
      </c>
      <c r="L21" s="17">
        <v>75</v>
      </c>
      <c r="M21" s="18">
        <v>3</v>
      </c>
      <c r="N21" s="17">
        <v>1</v>
      </c>
      <c r="O21" s="17">
        <v>74</v>
      </c>
      <c r="P21" s="17">
        <v>2</v>
      </c>
      <c r="Q21" s="17">
        <v>1</v>
      </c>
      <c r="R21" s="18">
        <v>0</v>
      </c>
      <c r="S21" s="16">
        <v>0</v>
      </c>
      <c r="T21" s="17">
        <v>0</v>
      </c>
      <c r="U21" s="17">
        <v>9</v>
      </c>
      <c r="V21" s="17">
        <v>51</v>
      </c>
      <c r="W21" s="17">
        <v>18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68</v>
      </c>
      <c r="K30" s="18">
        <v>78</v>
      </c>
      <c r="L30" s="17">
        <v>144</v>
      </c>
      <c r="M30" s="18">
        <v>2</v>
      </c>
      <c r="N30" s="17">
        <v>3</v>
      </c>
      <c r="O30" s="17">
        <v>133</v>
      </c>
      <c r="P30" s="17">
        <v>9</v>
      </c>
      <c r="Q30" s="17">
        <v>1</v>
      </c>
      <c r="R30" s="18">
        <v>0</v>
      </c>
      <c r="S30" s="16">
        <v>0</v>
      </c>
      <c r="T30" s="17">
        <v>1</v>
      </c>
      <c r="U30" s="17">
        <v>15</v>
      </c>
      <c r="V30" s="17">
        <v>94</v>
      </c>
      <c r="W30" s="17">
        <v>37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8">
        <v>8</v>
      </c>
      <c r="L42" s="17">
        <v>13</v>
      </c>
      <c r="M42" s="18">
        <v>0</v>
      </c>
      <c r="N42" s="17">
        <v>1</v>
      </c>
      <c r="O42" s="17">
        <v>11</v>
      </c>
      <c r="P42" s="17">
        <v>1</v>
      </c>
      <c r="Q42" s="17">
        <v>0</v>
      </c>
      <c r="R42" s="18">
        <v>0</v>
      </c>
      <c r="S42" s="16">
        <v>0</v>
      </c>
      <c r="T42" s="17">
        <v>1</v>
      </c>
      <c r="U42" s="17">
        <v>2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7</v>
      </c>
      <c r="L58" s="17">
        <v>15</v>
      </c>
      <c r="M58" s="18">
        <v>0</v>
      </c>
      <c r="N58" s="17">
        <v>4</v>
      </c>
      <c r="O58" s="17">
        <v>9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9</v>
      </c>
      <c r="K64" s="18">
        <v>6</v>
      </c>
      <c r="L64" s="17">
        <v>14</v>
      </c>
      <c r="M64" s="18">
        <v>1</v>
      </c>
      <c r="N64" s="17">
        <v>2</v>
      </c>
      <c r="O64" s="17">
        <v>11</v>
      </c>
      <c r="P64" s="17">
        <v>2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10</v>
      </c>
      <c r="W64" s="17">
        <v>5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7</v>
      </c>
      <c r="K67" s="18">
        <v>2</v>
      </c>
      <c r="L67" s="17">
        <v>9</v>
      </c>
      <c r="M67" s="18">
        <v>0</v>
      </c>
      <c r="N67" s="17">
        <v>0</v>
      </c>
      <c r="O67" s="17">
        <v>9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5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15</v>
      </c>
      <c r="L68" s="17">
        <v>27</v>
      </c>
      <c r="M68" s="18">
        <v>0</v>
      </c>
      <c r="N68" s="17">
        <v>1</v>
      </c>
      <c r="O68" s="17">
        <v>24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6</v>
      </c>
      <c r="V68" s="17">
        <v>12</v>
      </c>
      <c r="W68" s="17">
        <v>9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18</v>
      </c>
      <c r="K70" s="18">
        <v>28</v>
      </c>
      <c r="L70" s="17">
        <v>44</v>
      </c>
      <c r="M70" s="18">
        <v>2</v>
      </c>
      <c r="N70" s="17">
        <v>2</v>
      </c>
      <c r="O70" s="17">
        <v>40</v>
      </c>
      <c r="P70" s="17">
        <v>4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25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8">
        <v>5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8</v>
      </c>
      <c r="W75" s="17">
        <v>0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5</v>
      </c>
      <c r="L80" s="17">
        <v>8</v>
      </c>
      <c r="M80" s="18">
        <v>0</v>
      </c>
      <c r="N80" s="17">
        <v>1</v>
      </c>
      <c r="O80" s="17">
        <v>7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6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32</v>
      </c>
      <c r="K94" s="18">
        <v>24</v>
      </c>
      <c r="L94" s="17">
        <v>56</v>
      </c>
      <c r="M94" s="18">
        <v>0</v>
      </c>
      <c r="N94" s="17">
        <v>2</v>
      </c>
      <c r="O94" s="17">
        <v>53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34</v>
      </c>
      <c r="W94" s="17">
        <v>14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6</v>
      </c>
      <c r="L101" s="17">
        <v>14</v>
      </c>
      <c r="M101" s="18">
        <v>0</v>
      </c>
      <c r="N101" s="17">
        <v>0</v>
      </c>
      <c r="O101" s="17">
        <v>13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6</v>
      </c>
      <c r="L104" s="17">
        <v>11</v>
      </c>
      <c r="M104" s="18">
        <v>0</v>
      </c>
      <c r="N104" s="17">
        <v>1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7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3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2</v>
      </c>
      <c r="L112" s="17">
        <v>3</v>
      </c>
      <c r="M112" s="18">
        <v>1</v>
      </c>
      <c r="N112" s="17">
        <v>0</v>
      </c>
      <c r="O112" s="17">
        <v>3</v>
      </c>
      <c r="P112" s="17">
        <v>0</v>
      </c>
      <c r="Q112" s="17">
        <v>1</v>
      </c>
      <c r="R112" s="18">
        <v>0</v>
      </c>
      <c r="S112" s="16">
        <v>0</v>
      </c>
      <c r="T112" s="17">
        <v>0</v>
      </c>
      <c r="U112" s="17">
        <v>1</v>
      </c>
      <c r="V112" s="17">
        <v>1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14</v>
      </c>
      <c r="K116" s="18">
        <v>7</v>
      </c>
      <c r="L116" s="17">
        <v>21</v>
      </c>
      <c r="M116" s="18">
        <v>0</v>
      </c>
      <c r="N116" s="17">
        <v>2</v>
      </c>
      <c r="O116" s="17">
        <v>18</v>
      </c>
      <c r="P116" s="17">
        <v>0</v>
      </c>
      <c r="Q116" s="17">
        <v>0</v>
      </c>
      <c r="R116" s="18">
        <v>1</v>
      </c>
      <c r="S116" s="16">
        <v>0</v>
      </c>
      <c r="T116" s="17">
        <v>0</v>
      </c>
      <c r="U116" s="17">
        <v>1</v>
      </c>
      <c r="V116" s="17">
        <v>13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30</v>
      </c>
      <c r="K121" s="18">
        <v>16</v>
      </c>
      <c r="L121" s="17">
        <v>45</v>
      </c>
      <c r="M121" s="18">
        <v>1</v>
      </c>
      <c r="N121" s="17">
        <v>0</v>
      </c>
      <c r="O121" s="17">
        <v>45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12</v>
      </c>
      <c r="V121" s="17">
        <v>23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8">
        <v>3</v>
      </c>
      <c r="L126" s="17">
        <v>8</v>
      </c>
      <c r="M126" s="18">
        <v>0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5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3</v>
      </c>
      <c r="L128" s="17">
        <v>7</v>
      </c>
      <c r="M128" s="18">
        <v>0</v>
      </c>
      <c r="N128" s="17">
        <v>0</v>
      </c>
      <c r="O128" s="17">
        <v>6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4</v>
      </c>
      <c r="V128" s="17">
        <v>1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5</v>
      </c>
      <c r="L135" s="17">
        <v>7</v>
      </c>
      <c r="M135" s="18">
        <v>0</v>
      </c>
      <c r="N135" s="17">
        <v>1</v>
      </c>
      <c r="O135" s="17">
        <v>4</v>
      </c>
      <c r="P135" s="17">
        <v>2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4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8">
        <v>1</v>
      </c>
      <c r="L138" s="17">
        <v>4</v>
      </c>
      <c r="M138" s="18">
        <v>0</v>
      </c>
      <c r="N138" s="17">
        <v>0</v>
      </c>
      <c r="O138" s="17">
        <v>3</v>
      </c>
      <c r="P138" s="17">
        <v>0</v>
      </c>
      <c r="Q138" s="17">
        <v>0</v>
      </c>
      <c r="R138" s="18">
        <v>1</v>
      </c>
      <c r="S138" s="16">
        <v>0</v>
      </c>
      <c r="T138" s="17">
        <v>1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5</v>
      </c>
      <c r="L139" s="17">
        <v>8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8">
        <v>9</v>
      </c>
      <c r="L140" s="17">
        <v>13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1</v>
      </c>
      <c r="S140" s="16">
        <v>0</v>
      </c>
      <c r="T140" s="17">
        <v>1</v>
      </c>
      <c r="U140" s="17">
        <v>1</v>
      </c>
      <c r="V140" s="17">
        <v>8</v>
      </c>
      <c r="W140" s="17">
        <v>4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8">
        <v>6</v>
      </c>
      <c r="L149" s="17">
        <v>8</v>
      </c>
      <c r="M149" s="18">
        <v>0</v>
      </c>
      <c r="N149" s="17">
        <v>0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3</v>
      </c>
      <c r="V149" s="17">
        <v>4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8">
        <v>33</v>
      </c>
      <c r="L153" s="17">
        <v>63</v>
      </c>
      <c r="M153" s="18">
        <v>2</v>
      </c>
      <c r="N153" s="17">
        <v>1</v>
      </c>
      <c r="O153" s="17">
        <v>61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12</v>
      </c>
      <c r="V153" s="17">
        <v>35</v>
      </c>
      <c r="W153" s="17">
        <v>18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8">
        <v>12</v>
      </c>
      <c r="L164" s="17">
        <v>24</v>
      </c>
      <c r="M164" s="18">
        <v>0</v>
      </c>
      <c r="N164" s="17">
        <v>3</v>
      </c>
      <c r="O164" s="17">
        <v>19</v>
      </c>
      <c r="P164" s="17">
        <v>2</v>
      </c>
      <c r="Q164" s="17">
        <v>0</v>
      </c>
      <c r="R164" s="18">
        <v>0</v>
      </c>
      <c r="S164" s="16">
        <v>0</v>
      </c>
      <c r="T164" s="17">
        <v>1</v>
      </c>
      <c r="U164" s="17">
        <v>5</v>
      </c>
      <c r="V164" s="17">
        <v>13</v>
      </c>
      <c r="W164" s="17">
        <v>6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8">
        <v>27</v>
      </c>
      <c r="L165" s="17">
        <v>49</v>
      </c>
      <c r="M165" s="18">
        <v>3</v>
      </c>
      <c r="N165" s="17">
        <v>0</v>
      </c>
      <c r="O165" s="17">
        <v>46</v>
      </c>
      <c r="P165" s="17">
        <v>6</v>
      </c>
      <c r="Q165" s="17">
        <v>0</v>
      </c>
      <c r="R165" s="18">
        <v>0</v>
      </c>
      <c r="S165" s="16">
        <v>0</v>
      </c>
      <c r="T165" s="17">
        <v>1</v>
      </c>
      <c r="U165" s="17">
        <v>6</v>
      </c>
      <c r="V165" s="17">
        <v>27</v>
      </c>
      <c r="W165" s="17">
        <v>19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8">
        <v>2</v>
      </c>
      <c r="L174" s="17">
        <v>6</v>
      </c>
      <c r="M174" s="18">
        <v>0</v>
      </c>
      <c r="N174" s="17">
        <v>0</v>
      </c>
      <c r="O174" s="17">
        <v>6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2</v>
      </c>
      <c r="W174" s="17">
        <v>4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9</v>
      </c>
      <c r="L185" s="17">
        <v>14</v>
      </c>
      <c r="M185" s="18">
        <v>0</v>
      </c>
      <c r="N185" s="17">
        <v>0</v>
      </c>
      <c r="O185" s="17">
        <v>12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2</v>
      </c>
      <c r="V185" s="17">
        <v>10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16</v>
      </c>
      <c r="L188" s="17">
        <v>31</v>
      </c>
      <c r="M188" s="18">
        <v>1</v>
      </c>
      <c r="N188" s="17">
        <v>0</v>
      </c>
      <c r="O188" s="17">
        <v>29</v>
      </c>
      <c r="P188" s="17">
        <v>3</v>
      </c>
      <c r="Q188" s="17">
        <v>0</v>
      </c>
      <c r="R188" s="18">
        <v>0</v>
      </c>
      <c r="S188" s="16">
        <v>0</v>
      </c>
      <c r="T188" s="17">
        <v>0</v>
      </c>
      <c r="U188" s="17">
        <v>1</v>
      </c>
      <c r="V188" s="17">
        <v>21</v>
      </c>
      <c r="W188" s="17">
        <v>10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19</v>
      </c>
      <c r="L189" s="17">
        <v>41</v>
      </c>
      <c r="M189" s="18">
        <v>0</v>
      </c>
      <c r="N189" s="17">
        <v>0</v>
      </c>
      <c r="O189" s="17">
        <v>39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23</v>
      </c>
      <c r="W189" s="17">
        <v>17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8">
        <v>14</v>
      </c>
      <c r="L190" s="17">
        <v>25</v>
      </c>
      <c r="M190" s="18">
        <v>0</v>
      </c>
      <c r="N190" s="17">
        <v>0</v>
      </c>
      <c r="O190" s="17">
        <v>25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12</v>
      </c>
      <c r="W190" s="17">
        <v>9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3</v>
      </c>
      <c r="V194" s="17">
        <v>10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16</v>
      </c>
      <c r="L196" s="17">
        <v>24</v>
      </c>
      <c r="M196" s="18">
        <v>3</v>
      </c>
      <c r="N196" s="17">
        <v>2</v>
      </c>
      <c r="O196" s="17">
        <v>23</v>
      </c>
      <c r="P196" s="17">
        <v>2</v>
      </c>
      <c r="Q196" s="17">
        <v>0</v>
      </c>
      <c r="R196" s="18">
        <v>0</v>
      </c>
      <c r="S196" s="16">
        <v>0</v>
      </c>
      <c r="T196" s="17">
        <v>1</v>
      </c>
      <c r="U196" s="17">
        <v>4</v>
      </c>
      <c r="V196" s="17">
        <v>19</v>
      </c>
      <c r="W196" s="17">
        <v>4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0</v>
      </c>
      <c r="L205" s="17">
        <v>2</v>
      </c>
      <c r="M205" s="18">
        <v>0</v>
      </c>
      <c r="N205" s="17">
        <v>0</v>
      </c>
      <c r="O205" s="17">
        <v>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2</v>
      </c>
      <c r="L211" s="17">
        <v>9</v>
      </c>
      <c r="M211" s="18">
        <v>0</v>
      </c>
      <c r="N211" s="17">
        <v>0</v>
      </c>
      <c r="O211" s="17">
        <v>9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7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8">
        <v>95</v>
      </c>
      <c r="L212" s="17">
        <v>182</v>
      </c>
      <c r="M212" s="18">
        <v>8</v>
      </c>
      <c r="N212" s="17">
        <v>9</v>
      </c>
      <c r="O212" s="17">
        <v>164</v>
      </c>
      <c r="P212" s="17">
        <v>15</v>
      </c>
      <c r="Q212" s="17">
        <v>1</v>
      </c>
      <c r="R212" s="18">
        <v>1</v>
      </c>
      <c r="S212" s="16">
        <v>0</v>
      </c>
      <c r="T212" s="17">
        <v>3</v>
      </c>
      <c r="U212" s="17">
        <v>27</v>
      </c>
      <c r="V212" s="17">
        <v>107</v>
      </c>
      <c r="W212" s="17">
        <v>56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12</v>
      </c>
      <c r="K214" s="18">
        <v>7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3</v>
      </c>
      <c r="U214" s="17">
        <v>5</v>
      </c>
      <c r="V214" s="17">
        <v>9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1</v>
      </c>
      <c r="L224" s="17">
        <v>3</v>
      </c>
      <c r="M224" s="18">
        <v>0</v>
      </c>
      <c r="N224" s="17">
        <v>0</v>
      </c>
      <c r="O224" s="17">
        <v>3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24</v>
      </c>
      <c r="K236" s="18">
        <v>24</v>
      </c>
      <c r="L236" s="17">
        <v>46</v>
      </c>
      <c r="M236" s="18">
        <v>2</v>
      </c>
      <c r="N236" s="17">
        <v>0</v>
      </c>
      <c r="O236" s="17">
        <v>46</v>
      </c>
      <c r="P236" s="17">
        <v>1</v>
      </c>
      <c r="Q236" s="17">
        <v>1</v>
      </c>
      <c r="R236" s="18">
        <v>0</v>
      </c>
      <c r="S236" s="16">
        <v>0</v>
      </c>
      <c r="T236" s="17">
        <v>0</v>
      </c>
      <c r="U236" s="17">
        <v>5</v>
      </c>
      <c r="V236" s="17">
        <v>29</v>
      </c>
      <c r="W236" s="17">
        <v>14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2</v>
      </c>
      <c r="L247" s="17">
        <v>4</v>
      </c>
      <c r="M247" s="18">
        <v>0</v>
      </c>
      <c r="N247" s="17">
        <v>0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1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3</v>
      </c>
      <c r="L269" s="17">
        <v>6</v>
      </c>
      <c r="M269" s="18">
        <v>0</v>
      </c>
      <c r="N269" s="17">
        <v>1</v>
      </c>
      <c r="O269" s="17">
        <v>5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3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0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7</v>
      </c>
      <c r="L291" s="17">
        <v>15</v>
      </c>
      <c r="M291" s="18">
        <v>1</v>
      </c>
      <c r="N291" s="17">
        <v>1</v>
      </c>
      <c r="O291" s="17">
        <v>15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8</v>
      </c>
      <c r="W291" s="17">
        <v>5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73</v>
      </c>
      <c r="K373" s="18">
        <v>55</v>
      </c>
      <c r="L373" s="17">
        <v>107</v>
      </c>
      <c r="M373" s="18">
        <v>21</v>
      </c>
      <c r="N373" s="17">
        <v>12</v>
      </c>
      <c r="O373" s="17">
        <v>98</v>
      </c>
      <c r="P373" s="17">
        <v>10</v>
      </c>
      <c r="Q373" s="17">
        <v>3</v>
      </c>
      <c r="R373" s="18">
        <v>5</v>
      </c>
      <c r="S373" s="16">
        <v>0</v>
      </c>
      <c r="T373" s="17">
        <v>1</v>
      </c>
      <c r="U373" s="17">
        <v>14</v>
      </c>
      <c r="V373" s="17">
        <v>42</v>
      </c>
      <c r="W373" s="17">
        <v>72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1</v>
      </c>
      <c r="L387" s="17">
        <v>5</v>
      </c>
      <c r="M387" s="18">
        <v>0</v>
      </c>
      <c r="N387" s="17">
        <v>2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1</v>
      </c>
      <c r="L392" s="17">
        <v>8</v>
      </c>
      <c r="M392" s="18">
        <v>1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8">
        <v>13</v>
      </c>
      <c r="L398" s="17">
        <v>27</v>
      </c>
      <c r="M398" s="18">
        <v>2</v>
      </c>
      <c r="N398" s="17">
        <v>4</v>
      </c>
      <c r="O398" s="17">
        <v>24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18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4</v>
      </c>
      <c r="K418" s="18">
        <v>2</v>
      </c>
      <c r="L418" s="17">
        <v>6</v>
      </c>
      <c r="M418" s="18">
        <v>0</v>
      </c>
      <c r="N418" s="17">
        <v>0</v>
      </c>
      <c r="O418" s="17">
        <v>6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2</v>
      </c>
      <c r="V418" s="17">
        <v>2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8">
        <v>2</v>
      </c>
      <c r="L508" s="17">
        <v>11</v>
      </c>
      <c r="M508" s="18">
        <v>1</v>
      </c>
      <c r="N508" s="17">
        <v>4</v>
      </c>
      <c r="O508" s="17">
        <v>7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4</v>
      </c>
      <c r="W508" s="17">
        <v>8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1</v>
      </c>
      <c r="L586" s="17">
        <v>1</v>
      </c>
      <c r="M586" s="18">
        <v>0</v>
      </c>
      <c r="N586" s="17">
        <v>0</v>
      </c>
      <c r="O586" s="17">
        <v>0</v>
      </c>
      <c r="P586" s="17">
        <v>1</v>
      </c>
      <c r="Q586" s="17">
        <v>0</v>
      </c>
      <c r="R586" s="18">
        <v>0</v>
      </c>
      <c r="S586" s="16">
        <v>0</v>
      </c>
      <c r="T586" s="17">
        <v>0</v>
      </c>
      <c r="U586" s="17">
        <v>1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1</v>
      </c>
      <c r="P587" s="17">
        <v>1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2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4</v>
      </c>
      <c r="K588" s="18">
        <v>3</v>
      </c>
      <c r="L588" s="17">
        <v>7</v>
      </c>
      <c r="M588" s="18">
        <v>0</v>
      </c>
      <c r="N588" s="17">
        <v>1</v>
      </c>
      <c r="O588" s="17">
        <v>6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5</v>
      </c>
      <c r="W588" s="17">
        <v>2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4</v>
      </c>
      <c r="K589" s="18">
        <v>2</v>
      </c>
      <c r="L589" s="17">
        <v>6</v>
      </c>
      <c r="M589" s="18">
        <v>0</v>
      </c>
      <c r="N589" s="17">
        <v>1</v>
      </c>
      <c r="O589" s="17">
        <v>5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4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1</v>
      </c>
      <c r="L628" s="17">
        <v>1</v>
      </c>
      <c r="M628" s="18">
        <v>0</v>
      </c>
      <c r="N628" s="17">
        <v>0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0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1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17968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826</v>
      </c>
      <c r="G3" s="111"/>
      <c r="H3" s="111"/>
      <c r="I3" s="111"/>
    </row>
    <row r="4" spans="1:24" ht="10" thickBot="1" x14ac:dyDescent="0.3">
      <c r="J4" s="7">
        <f>SUBTOTAL(9,J7:J721)</f>
        <v>904</v>
      </c>
      <c r="K4" s="7">
        <f t="shared" ref="K4:X4" si="0">SUBTOTAL(9,K7:K721)</f>
        <v>852</v>
      </c>
      <c r="L4" s="7">
        <f t="shared" si="0"/>
        <v>1608</v>
      </c>
      <c r="M4" s="7">
        <f t="shared" si="0"/>
        <v>148</v>
      </c>
      <c r="N4" s="7">
        <f t="shared" si="0"/>
        <v>56</v>
      </c>
      <c r="O4" s="7">
        <f t="shared" si="0"/>
        <v>1550</v>
      </c>
      <c r="P4" s="7">
        <f t="shared" si="0"/>
        <v>131</v>
      </c>
      <c r="Q4" s="7">
        <f t="shared" si="0"/>
        <v>6</v>
      </c>
      <c r="R4" s="7">
        <f t="shared" si="0"/>
        <v>13</v>
      </c>
      <c r="S4" s="7">
        <f t="shared" si="0"/>
        <v>0</v>
      </c>
      <c r="T4" s="65">
        <f t="shared" si="0"/>
        <v>30</v>
      </c>
      <c r="U4" s="7">
        <f t="shared" si="0"/>
        <v>268</v>
      </c>
      <c r="V4" s="7">
        <f t="shared" si="0"/>
        <v>952</v>
      </c>
      <c r="W4" s="7">
        <f t="shared" si="0"/>
        <v>536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175</v>
      </c>
      <c r="L7" s="14">
        <v>317</v>
      </c>
      <c r="M7" s="15">
        <v>37</v>
      </c>
      <c r="N7" s="14">
        <v>11</v>
      </c>
      <c r="O7" s="14">
        <v>314</v>
      </c>
      <c r="P7" s="14">
        <v>24</v>
      </c>
      <c r="Q7" s="14">
        <v>1</v>
      </c>
      <c r="R7" s="15">
        <v>4</v>
      </c>
      <c r="S7" s="13">
        <v>0</v>
      </c>
      <c r="T7" s="14">
        <v>4</v>
      </c>
      <c r="U7" s="14">
        <v>46</v>
      </c>
      <c r="V7" s="14">
        <v>199</v>
      </c>
      <c r="W7" s="14">
        <v>109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119</v>
      </c>
      <c r="K8" s="18">
        <v>105</v>
      </c>
      <c r="L8" s="17">
        <v>182</v>
      </c>
      <c r="M8" s="18">
        <v>42</v>
      </c>
      <c r="N8" s="17">
        <v>11</v>
      </c>
      <c r="O8" s="17">
        <v>182</v>
      </c>
      <c r="P8" s="17">
        <v>28</v>
      </c>
      <c r="Q8" s="17">
        <v>1</v>
      </c>
      <c r="R8" s="18">
        <v>2</v>
      </c>
      <c r="S8" s="16">
        <v>0</v>
      </c>
      <c r="T8" s="17">
        <v>6</v>
      </c>
      <c r="U8" s="17">
        <v>33</v>
      </c>
      <c r="V8" s="17">
        <v>140</v>
      </c>
      <c r="W8" s="17">
        <v>51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0</v>
      </c>
      <c r="M9" s="18">
        <v>1</v>
      </c>
      <c r="N9" s="17">
        <v>0</v>
      </c>
      <c r="O9" s="17">
        <v>0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13</v>
      </c>
      <c r="L12" s="17">
        <v>28</v>
      </c>
      <c r="M12" s="18">
        <v>0</v>
      </c>
      <c r="N12" s="17">
        <v>2</v>
      </c>
      <c r="O12" s="17">
        <v>25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20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30</v>
      </c>
      <c r="K21" s="18">
        <v>28</v>
      </c>
      <c r="L21" s="17">
        <v>58</v>
      </c>
      <c r="M21" s="18">
        <v>0</v>
      </c>
      <c r="N21" s="17">
        <v>4</v>
      </c>
      <c r="O21" s="17">
        <v>51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8</v>
      </c>
      <c r="V21" s="17">
        <v>35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45</v>
      </c>
      <c r="L30" s="17">
        <v>85</v>
      </c>
      <c r="M30" s="18">
        <v>0</v>
      </c>
      <c r="N30" s="17">
        <v>5</v>
      </c>
      <c r="O30" s="17">
        <v>72</v>
      </c>
      <c r="P30" s="17">
        <v>8</v>
      </c>
      <c r="Q30" s="17">
        <v>0</v>
      </c>
      <c r="R30" s="18">
        <v>0</v>
      </c>
      <c r="S30" s="16">
        <v>0</v>
      </c>
      <c r="T30" s="17">
        <v>0</v>
      </c>
      <c r="U30" s="17">
        <v>11</v>
      </c>
      <c r="V30" s="17">
        <v>44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10</v>
      </c>
      <c r="K42" s="18">
        <v>3</v>
      </c>
      <c r="L42" s="17">
        <v>13</v>
      </c>
      <c r="M42" s="18">
        <v>0</v>
      </c>
      <c r="N42" s="17">
        <v>0</v>
      </c>
      <c r="O42" s="17">
        <v>12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9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8">
        <v>7</v>
      </c>
      <c r="L58" s="17">
        <v>13</v>
      </c>
      <c r="M58" s="18">
        <v>0</v>
      </c>
      <c r="N58" s="17">
        <v>0</v>
      </c>
      <c r="O58" s="17">
        <v>11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5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0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1</v>
      </c>
      <c r="L67" s="17">
        <v>3</v>
      </c>
      <c r="M67" s="18">
        <v>0</v>
      </c>
      <c r="N67" s="17">
        <v>0</v>
      </c>
      <c r="O67" s="17">
        <v>2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3</v>
      </c>
      <c r="W67" s="17">
        <v>0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9</v>
      </c>
      <c r="L68" s="17">
        <v>18</v>
      </c>
      <c r="M68" s="18">
        <v>2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3</v>
      </c>
      <c r="V68" s="17">
        <v>12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23</v>
      </c>
      <c r="K70" s="18">
        <v>22</v>
      </c>
      <c r="L70" s="17">
        <v>45</v>
      </c>
      <c r="M70" s="18">
        <v>0</v>
      </c>
      <c r="N70" s="17">
        <v>3</v>
      </c>
      <c r="O70" s="17">
        <v>41</v>
      </c>
      <c r="P70" s="17">
        <v>1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28</v>
      </c>
      <c r="W70" s="17">
        <v>13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7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6</v>
      </c>
      <c r="L80" s="17">
        <v>11</v>
      </c>
      <c r="M80" s="18">
        <v>0</v>
      </c>
      <c r="N80" s="17">
        <v>0</v>
      </c>
      <c r="O80" s="17">
        <v>11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2</v>
      </c>
      <c r="V80" s="17">
        <v>5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25</v>
      </c>
      <c r="K94" s="18">
        <v>32</v>
      </c>
      <c r="L94" s="17">
        <v>56</v>
      </c>
      <c r="M94" s="18">
        <v>1</v>
      </c>
      <c r="N94" s="17">
        <v>2</v>
      </c>
      <c r="O94" s="17">
        <v>54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10</v>
      </c>
      <c r="V94" s="17">
        <v>27</v>
      </c>
      <c r="W94" s="17">
        <v>20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10</v>
      </c>
      <c r="K104" s="18">
        <v>5</v>
      </c>
      <c r="L104" s="17">
        <v>14</v>
      </c>
      <c r="M104" s="18">
        <v>1</v>
      </c>
      <c r="N104" s="17">
        <v>0</v>
      </c>
      <c r="O104" s="17">
        <v>13</v>
      </c>
      <c r="P104" s="17">
        <v>2</v>
      </c>
      <c r="Q104" s="17">
        <v>0</v>
      </c>
      <c r="R104" s="18">
        <v>0</v>
      </c>
      <c r="S104" s="16">
        <v>0</v>
      </c>
      <c r="T104" s="17">
        <v>0</v>
      </c>
      <c r="U104" s="17">
        <v>9</v>
      </c>
      <c r="V104" s="17">
        <v>4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10</v>
      </c>
      <c r="L108" s="17">
        <v>14</v>
      </c>
      <c r="M108" s="18">
        <v>0</v>
      </c>
      <c r="N108" s="17">
        <v>1</v>
      </c>
      <c r="O108" s="17">
        <v>12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5</v>
      </c>
      <c r="W108" s="17">
        <v>6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4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8">
        <v>8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1</v>
      </c>
      <c r="U116" s="17">
        <v>3</v>
      </c>
      <c r="V116" s="17">
        <v>9</v>
      </c>
      <c r="W116" s="17">
        <v>4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8">
        <v>20</v>
      </c>
      <c r="L121" s="17">
        <v>36</v>
      </c>
      <c r="M121" s="18">
        <v>1</v>
      </c>
      <c r="N121" s="17">
        <v>1</v>
      </c>
      <c r="O121" s="17">
        <v>35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5</v>
      </c>
      <c r="V121" s="17">
        <v>23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7</v>
      </c>
      <c r="L126" s="17">
        <v>11</v>
      </c>
      <c r="M126" s="18">
        <v>0</v>
      </c>
      <c r="N126" s="17">
        <v>1</v>
      </c>
      <c r="O126" s="17">
        <v>10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10</v>
      </c>
      <c r="W126" s="17">
        <v>1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1</v>
      </c>
      <c r="L127" s="17">
        <v>2</v>
      </c>
      <c r="M127" s="18">
        <v>0</v>
      </c>
      <c r="N127" s="17">
        <v>0</v>
      </c>
      <c r="O127" s="17">
        <v>2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2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8">
        <v>3</v>
      </c>
      <c r="L128" s="17">
        <v>9</v>
      </c>
      <c r="M128" s="18">
        <v>0</v>
      </c>
      <c r="N128" s="17">
        <v>1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4</v>
      </c>
      <c r="V128" s="17">
        <v>3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1</v>
      </c>
      <c r="L135" s="17">
        <v>2</v>
      </c>
      <c r="M135" s="18">
        <v>1</v>
      </c>
      <c r="N135" s="17">
        <v>0</v>
      </c>
      <c r="O135" s="17">
        <v>2</v>
      </c>
      <c r="P135" s="17">
        <v>1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1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1</v>
      </c>
      <c r="L138" s="17">
        <v>1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5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4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2</v>
      </c>
      <c r="L140" s="17">
        <v>7</v>
      </c>
      <c r="M140" s="18">
        <v>0</v>
      </c>
      <c r="N140" s="17">
        <v>0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2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3</v>
      </c>
      <c r="L149" s="17">
        <v>3</v>
      </c>
      <c r="M149" s="18">
        <v>0</v>
      </c>
      <c r="N149" s="17">
        <v>0</v>
      </c>
      <c r="O149" s="17">
        <v>3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1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8">
        <v>26</v>
      </c>
      <c r="L153" s="17">
        <v>60</v>
      </c>
      <c r="M153" s="18">
        <v>1</v>
      </c>
      <c r="N153" s="17">
        <v>0</v>
      </c>
      <c r="O153" s="17">
        <v>58</v>
      </c>
      <c r="P153" s="17">
        <v>3</v>
      </c>
      <c r="Q153" s="17">
        <v>0</v>
      </c>
      <c r="R153" s="18">
        <v>0</v>
      </c>
      <c r="S153" s="16">
        <v>0</v>
      </c>
      <c r="T153" s="17">
        <v>2</v>
      </c>
      <c r="U153" s="17">
        <v>9</v>
      </c>
      <c r="V153" s="17">
        <v>33</v>
      </c>
      <c r="W153" s="17">
        <v>19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8">
        <v>8</v>
      </c>
      <c r="L164" s="17">
        <v>16</v>
      </c>
      <c r="M164" s="18">
        <v>0</v>
      </c>
      <c r="N164" s="17">
        <v>0</v>
      </c>
      <c r="O164" s="17">
        <v>16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0</v>
      </c>
      <c r="V164" s="17">
        <v>11</v>
      </c>
      <c r="W164" s="17">
        <v>5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14</v>
      </c>
      <c r="L165" s="17">
        <v>27</v>
      </c>
      <c r="M165" s="18">
        <v>2</v>
      </c>
      <c r="N165" s="17">
        <v>0</v>
      </c>
      <c r="O165" s="17">
        <v>28</v>
      </c>
      <c r="P165" s="17">
        <v>1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13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1</v>
      </c>
      <c r="L174" s="17">
        <v>1</v>
      </c>
      <c r="M174" s="18">
        <v>0</v>
      </c>
      <c r="N174" s="17">
        <v>0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0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3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8">
        <v>10</v>
      </c>
      <c r="L188" s="17">
        <v>21</v>
      </c>
      <c r="M188" s="18">
        <v>1</v>
      </c>
      <c r="N188" s="17">
        <v>1</v>
      </c>
      <c r="O188" s="17">
        <v>20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6</v>
      </c>
      <c r="V188" s="17">
        <v>10</v>
      </c>
      <c r="W188" s="17">
        <v>6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21</v>
      </c>
      <c r="K189" s="18">
        <v>19</v>
      </c>
      <c r="L189" s="17">
        <v>40</v>
      </c>
      <c r="M189" s="18">
        <v>0</v>
      </c>
      <c r="N189" s="17">
        <v>0</v>
      </c>
      <c r="O189" s="17">
        <v>40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27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8">
        <v>5</v>
      </c>
      <c r="L190" s="17">
        <v>15</v>
      </c>
      <c r="M190" s="18">
        <v>0</v>
      </c>
      <c r="N190" s="17">
        <v>0</v>
      </c>
      <c r="O190" s="17">
        <v>14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9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8">
        <v>8</v>
      </c>
      <c r="L194" s="17">
        <v>11</v>
      </c>
      <c r="M194" s="18">
        <v>0</v>
      </c>
      <c r="N194" s="17">
        <v>0</v>
      </c>
      <c r="O194" s="17">
        <v>11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8">
        <v>10</v>
      </c>
      <c r="L196" s="17">
        <v>17</v>
      </c>
      <c r="M196" s="18">
        <v>1</v>
      </c>
      <c r="N196" s="17">
        <v>0</v>
      </c>
      <c r="O196" s="17">
        <v>17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13</v>
      </c>
      <c r="W196" s="17">
        <v>3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5</v>
      </c>
      <c r="K211" s="18">
        <v>8</v>
      </c>
      <c r="L211" s="17">
        <v>13</v>
      </c>
      <c r="M211" s="18">
        <v>0</v>
      </c>
      <c r="N211" s="17">
        <v>0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3</v>
      </c>
      <c r="V211" s="17">
        <v>7</v>
      </c>
      <c r="W211" s="17">
        <v>3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87</v>
      </c>
      <c r="L212" s="17">
        <v>170</v>
      </c>
      <c r="M212" s="18">
        <v>25</v>
      </c>
      <c r="N212" s="17">
        <v>7</v>
      </c>
      <c r="O212" s="17">
        <v>155</v>
      </c>
      <c r="P212" s="17">
        <v>29</v>
      </c>
      <c r="Q212" s="17">
        <v>1</v>
      </c>
      <c r="R212" s="18">
        <v>3</v>
      </c>
      <c r="S212" s="16">
        <v>0</v>
      </c>
      <c r="T212" s="17">
        <v>7</v>
      </c>
      <c r="U212" s="17">
        <v>40</v>
      </c>
      <c r="V212" s="17">
        <v>95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18</v>
      </c>
      <c r="K214" s="18">
        <v>10</v>
      </c>
      <c r="L214" s="17">
        <v>26</v>
      </c>
      <c r="M214" s="18">
        <v>2</v>
      </c>
      <c r="N214" s="17">
        <v>1</v>
      </c>
      <c r="O214" s="17">
        <v>25</v>
      </c>
      <c r="P214" s="17">
        <v>1</v>
      </c>
      <c r="Q214" s="17">
        <v>1</v>
      </c>
      <c r="R214" s="18">
        <v>0</v>
      </c>
      <c r="S214" s="16">
        <v>0</v>
      </c>
      <c r="T214" s="17">
        <v>0</v>
      </c>
      <c r="U214" s="17">
        <v>3</v>
      </c>
      <c r="V214" s="17">
        <v>19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4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21</v>
      </c>
      <c r="L236" s="17">
        <v>43</v>
      </c>
      <c r="M236" s="18">
        <v>1</v>
      </c>
      <c r="N236" s="17">
        <v>0</v>
      </c>
      <c r="O236" s="17">
        <v>41</v>
      </c>
      <c r="P236" s="17">
        <v>2</v>
      </c>
      <c r="Q236" s="17">
        <v>0</v>
      </c>
      <c r="R236" s="18">
        <v>1</v>
      </c>
      <c r="S236" s="16">
        <v>0</v>
      </c>
      <c r="T236" s="17">
        <v>0</v>
      </c>
      <c r="U236" s="17">
        <v>10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2</v>
      </c>
      <c r="L247" s="17">
        <v>9</v>
      </c>
      <c r="M247" s="18">
        <v>0</v>
      </c>
      <c r="N247" s="17">
        <v>0</v>
      </c>
      <c r="O247" s="17">
        <v>9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3</v>
      </c>
      <c r="W247" s="17">
        <v>5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4</v>
      </c>
      <c r="L269" s="17">
        <v>6</v>
      </c>
      <c r="M269" s="18">
        <v>2</v>
      </c>
      <c r="N269" s="17">
        <v>0</v>
      </c>
      <c r="O269" s="17">
        <v>6</v>
      </c>
      <c r="P269" s="17">
        <v>0</v>
      </c>
      <c r="Q269" s="17">
        <v>1</v>
      </c>
      <c r="R269" s="18">
        <v>1</v>
      </c>
      <c r="S269" s="16">
        <v>0</v>
      </c>
      <c r="T269" s="17">
        <v>0</v>
      </c>
      <c r="U269" s="17">
        <v>1</v>
      </c>
      <c r="V269" s="17">
        <v>4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1</v>
      </c>
      <c r="P288" s="17">
        <v>2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2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1</v>
      </c>
      <c r="U291" s="17">
        <v>2</v>
      </c>
      <c r="V291" s="17">
        <v>2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8">
        <v>55</v>
      </c>
      <c r="L373" s="17">
        <v>80</v>
      </c>
      <c r="M373" s="18">
        <v>23</v>
      </c>
      <c r="N373" s="17">
        <v>1</v>
      </c>
      <c r="O373" s="17">
        <v>92</v>
      </c>
      <c r="P373" s="17">
        <v>9</v>
      </c>
      <c r="Q373" s="17">
        <v>1</v>
      </c>
      <c r="R373" s="18">
        <v>0</v>
      </c>
      <c r="S373" s="16">
        <v>0</v>
      </c>
      <c r="T373" s="17">
        <v>1</v>
      </c>
      <c r="U373" s="17">
        <v>12</v>
      </c>
      <c r="V373" s="17">
        <v>33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4</v>
      </c>
      <c r="M392" s="18">
        <v>0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1</v>
      </c>
      <c r="V392" s="17">
        <v>2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8">
        <v>8</v>
      </c>
      <c r="L398" s="17">
        <v>18</v>
      </c>
      <c r="M398" s="18">
        <v>3</v>
      </c>
      <c r="N398" s="17">
        <v>1</v>
      </c>
      <c r="O398" s="17">
        <v>20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6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8">
        <v>2</v>
      </c>
      <c r="L508" s="17">
        <v>8</v>
      </c>
      <c r="M508" s="18">
        <v>0</v>
      </c>
      <c r="N508" s="17">
        <v>0</v>
      </c>
      <c r="O508" s="17">
        <v>8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2</v>
      </c>
      <c r="V508" s="17">
        <v>4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2</v>
      </c>
      <c r="L588" s="17">
        <v>3</v>
      </c>
      <c r="M588" s="18">
        <v>0</v>
      </c>
      <c r="N588" s="17">
        <v>0</v>
      </c>
      <c r="O588" s="17">
        <v>3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2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2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0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6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3</v>
      </c>
      <c r="K713" s="18">
        <v>1</v>
      </c>
      <c r="L713" s="17">
        <v>3</v>
      </c>
      <c r="M713" s="18">
        <v>1</v>
      </c>
      <c r="N713" s="17">
        <v>1</v>
      </c>
      <c r="O713" s="17">
        <v>2</v>
      </c>
      <c r="P713" s="17">
        <v>1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2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825</v>
      </c>
      <c r="G3" s="111"/>
      <c r="H3" s="111"/>
      <c r="I3" s="111"/>
    </row>
    <row r="4" spans="1:24" ht="10" thickBot="1" x14ac:dyDescent="0.3">
      <c r="J4" s="7">
        <f>SUBTOTAL(9,J7:J721)</f>
        <v>918</v>
      </c>
      <c r="K4" s="7">
        <f t="shared" ref="K4:X4" si="0">SUBTOTAL(9,K7:K721)</f>
        <v>879</v>
      </c>
      <c r="L4" s="7">
        <f t="shared" si="0"/>
        <v>1667</v>
      </c>
      <c r="M4" s="7">
        <f t="shared" si="0"/>
        <v>130</v>
      </c>
      <c r="N4" s="7">
        <f t="shared" si="0"/>
        <v>65</v>
      </c>
      <c r="O4" s="7">
        <f t="shared" si="0"/>
        <v>1589</v>
      </c>
      <c r="P4" s="7">
        <f t="shared" si="0"/>
        <v>119</v>
      </c>
      <c r="Q4" s="7">
        <f t="shared" si="0"/>
        <v>14</v>
      </c>
      <c r="R4" s="7">
        <f t="shared" si="0"/>
        <v>10</v>
      </c>
      <c r="S4" s="7">
        <f t="shared" si="0"/>
        <v>0</v>
      </c>
      <c r="T4" s="77">
        <f t="shared" si="0"/>
        <v>38</v>
      </c>
      <c r="U4" s="7">
        <f t="shared" si="0"/>
        <v>244</v>
      </c>
      <c r="V4" s="7">
        <f t="shared" si="0"/>
        <v>961</v>
      </c>
      <c r="W4" s="7">
        <f t="shared" si="0"/>
        <v>592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193</v>
      </c>
      <c r="K7" s="15">
        <v>164</v>
      </c>
      <c r="L7" s="14">
        <v>330</v>
      </c>
      <c r="M7" s="15">
        <v>27</v>
      </c>
      <c r="N7" s="14">
        <v>18</v>
      </c>
      <c r="O7" s="14">
        <v>306</v>
      </c>
      <c r="P7" s="14">
        <v>31</v>
      </c>
      <c r="Q7" s="14">
        <v>1</v>
      </c>
      <c r="R7" s="15">
        <v>1</v>
      </c>
      <c r="S7" s="13">
        <v>0</v>
      </c>
      <c r="T7" s="14">
        <v>9</v>
      </c>
      <c r="U7" s="14">
        <v>40</v>
      </c>
      <c r="V7" s="14">
        <v>204</v>
      </c>
      <c r="W7" s="14">
        <v>113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99</v>
      </c>
      <c r="K8" s="18">
        <v>84</v>
      </c>
      <c r="L8" s="17">
        <v>152</v>
      </c>
      <c r="M8" s="18">
        <v>31</v>
      </c>
      <c r="N8" s="17">
        <v>9</v>
      </c>
      <c r="O8" s="17">
        <v>148</v>
      </c>
      <c r="P8" s="17">
        <v>20</v>
      </c>
      <c r="Q8" s="17">
        <v>4</v>
      </c>
      <c r="R8" s="18">
        <v>2</v>
      </c>
      <c r="S8" s="16">
        <v>0</v>
      </c>
      <c r="T8" s="17">
        <v>7</v>
      </c>
      <c r="U8" s="17">
        <v>23</v>
      </c>
      <c r="V8" s="17">
        <v>100</v>
      </c>
      <c r="W8" s="17">
        <v>60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12</v>
      </c>
      <c r="L12" s="17">
        <v>27</v>
      </c>
      <c r="M12" s="18">
        <v>0</v>
      </c>
      <c r="N12" s="17">
        <v>0</v>
      </c>
      <c r="O12" s="17">
        <v>25</v>
      </c>
      <c r="P12" s="17">
        <v>2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16</v>
      </c>
      <c r="W12" s="17">
        <v>9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34</v>
      </c>
      <c r="K21" s="18">
        <v>23</v>
      </c>
      <c r="L21" s="17">
        <v>57</v>
      </c>
      <c r="M21" s="18">
        <v>0</v>
      </c>
      <c r="N21" s="17">
        <v>0</v>
      </c>
      <c r="O21" s="17">
        <v>55</v>
      </c>
      <c r="P21" s="17">
        <v>2</v>
      </c>
      <c r="Q21" s="17">
        <v>0</v>
      </c>
      <c r="R21" s="18">
        <v>0</v>
      </c>
      <c r="S21" s="16">
        <v>0</v>
      </c>
      <c r="T21" s="17">
        <v>0</v>
      </c>
      <c r="U21" s="17">
        <v>9</v>
      </c>
      <c r="V21" s="17">
        <v>33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53</v>
      </c>
      <c r="K30" s="18">
        <v>58</v>
      </c>
      <c r="L30" s="17">
        <v>106</v>
      </c>
      <c r="M30" s="18">
        <v>5</v>
      </c>
      <c r="N30" s="17">
        <v>1</v>
      </c>
      <c r="O30" s="17">
        <v>100</v>
      </c>
      <c r="P30" s="17">
        <v>8</v>
      </c>
      <c r="Q30" s="17">
        <v>1</v>
      </c>
      <c r="R30" s="18">
        <v>1</v>
      </c>
      <c r="S30" s="16">
        <v>0</v>
      </c>
      <c r="T30" s="17">
        <v>0</v>
      </c>
      <c r="U30" s="17">
        <v>11</v>
      </c>
      <c r="V30" s="17">
        <v>62</v>
      </c>
      <c r="W30" s="17">
        <v>38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7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6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8">
        <v>6</v>
      </c>
      <c r="L58" s="17">
        <v>17</v>
      </c>
      <c r="M58" s="18">
        <v>0</v>
      </c>
      <c r="N58" s="17">
        <v>5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3</v>
      </c>
      <c r="L67" s="17">
        <v>9</v>
      </c>
      <c r="M67" s="18">
        <v>0</v>
      </c>
      <c r="N67" s="17">
        <v>0</v>
      </c>
      <c r="O67" s="17">
        <v>7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1</v>
      </c>
      <c r="V67" s="17">
        <v>7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9</v>
      </c>
      <c r="L68" s="17">
        <v>18</v>
      </c>
      <c r="M68" s="18">
        <v>1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1</v>
      </c>
      <c r="U68" s="17">
        <v>5</v>
      </c>
      <c r="V68" s="17">
        <v>11</v>
      </c>
      <c r="W68" s="17">
        <v>3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9</v>
      </c>
      <c r="L70" s="17">
        <v>23</v>
      </c>
      <c r="M70" s="18">
        <v>0</v>
      </c>
      <c r="N70" s="17">
        <v>4</v>
      </c>
      <c r="O70" s="17">
        <v>19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10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1</v>
      </c>
      <c r="L72" s="17">
        <v>1</v>
      </c>
      <c r="M72" s="18">
        <v>0</v>
      </c>
      <c r="N72" s="17">
        <v>0</v>
      </c>
      <c r="O72" s="17">
        <v>1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1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8">
        <v>7</v>
      </c>
      <c r="L75" s="17">
        <v>13</v>
      </c>
      <c r="M75" s="18">
        <v>0</v>
      </c>
      <c r="N75" s="17">
        <v>0</v>
      </c>
      <c r="O75" s="17">
        <v>13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5</v>
      </c>
      <c r="V75" s="17">
        <v>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3</v>
      </c>
      <c r="L80" s="17">
        <v>9</v>
      </c>
      <c r="M80" s="18">
        <v>0</v>
      </c>
      <c r="N80" s="17">
        <v>1</v>
      </c>
      <c r="O80" s="17">
        <v>4</v>
      </c>
      <c r="P80" s="17">
        <v>4</v>
      </c>
      <c r="Q80" s="17">
        <v>0</v>
      </c>
      <c r="R80" s="18">
        <v>0</v>
      </c>
      <c r="S80" s="16">
        <v>0</v>
      </c>
      <c r="T80" s="17">
        <v>1</v>
      </c>
      <c r="U80" s="17">
        <v>3</v>
      </c>
      <c r="V80" s="17">
        <v>3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3</v>
      </c>
      <c r="L91" s="17">
        <v>3</v>
      </c>
      <c r="M91" s="18">
        <v>0</v>
      </c>
      <c r="N91" s="17">
        <v>1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1</v>
      </c>
      <c r="V91" s="17">
        <v>1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8">
        <v>22</v>
      </c>
      <c r="L94" s="17">
        <v>51</v>
      </c>
      <c r="M94" s="18">
        <v>0</v>
      </c>
      <c r="N94" s="17">
        <v>2</v>
      </c>
      <c r="O94" s="17">
        <v>48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26</v>
      </c>
      <c r="W94" s="17">
        <v>17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4</v>
      </c>
      <c r="L101" s="17">
        <v>10</v>
      </c>
      <c r="M101" s="18">
        <v>0</v>
      </c>
      <c r="N101" s="17">
        <v>0</v>
      </c>
      <c r="O101" s="17">
        <v>10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4</v>
      </c>
      <c r="W101" s="17">
        <v>5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10</v>
      </c>
      <c r="K104" s="18">
        <v>8</v>
      </c>
      <c r="L104" s="17">
        <v>15</v>
      </c>
      <c r="M104" s="18">
        <v>3</v>
      </c>
      <c r="N104" s="17">
        <v>0</v>
      </c>
      <c r="O104" s="17">
        <v>18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9</v>
      </c>
      <c r="W104" s="17">
        <v>6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8">
        <v>5</v>
      </c>
      <c r="L108" s="17">
        <v>12</v>
      </c>
      <c r="M108" s="18">
        <v>0</v>
      </c>
      <c r="N108" s="17">
        <v>0</v>
      </c>
      <c r="O108" s="17">
        <v>12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5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3</v>
      </c>
      <c r="L112" s="17">
        <v>9</v>
      </c>
      <c r="M112" s="18">
        <v>1</v>
      </c>
      <c r="N112" s="17">
        <v>0</v>
      </c>
      <c r="O112" s="17">
        <v>10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7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8">
        <v>8</v>
      </c>
      <c r="L116" s="17">
        <v>15</v>
      </c>
      <c r="M116" s="18">
        <v>0</v>
      </c>
      <c r="N116" s="17">
        <v>0</v>
      </c>
      <c r="O116" s="17">
        <v>15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5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1</v>
      </c>
      <c r="L120" s="17">
        <v>1</v>
      </c>
      <c r="M120" s="18">
        <v>0</v>
      </c>
      <c r="N120" s="17">
        <v>0</v>
      </c>
      <c r="O120" s="17">
        <v>1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1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19</v>
      </c>
      <c r="L121" s="17">
        <v>39</v>
      </c>
      <c r="M121" s="18">
        <v>4</v>
      </c>
      <c r="N121" s="17">
        <v>0</v>
      </c>
      <c r="O121" s="17">
        <v>42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10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7</v>
      </c>
      <c r="L126" s="17">
        <v>11</v>
      </c>
      <c r="M126" s="18">
        <v>0</v>
      </c>
      <c r="N126" s="17">
        <v>0</v>
      </c>
      <c r="O126" s="17">
        <v>11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2</v>
      </c>
      <c r="L135" s="17">
        <v>5</v>
      </c>
      <c r="M135" s="18">
        <v>0</v>
      </c>
      <c r="N135" s="17">
        <v>0</v>
      </c>
      <c r="O135" s="17">
        <v>5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3</v>
      </c>
      <c r="L138" s="17">
        <v>4</v>
      </c>
      <c r="M138" s="18">
        <v>0</v>
      </c>
      <c r="N138" s="17">
        <v>1</v>
      </c>
      <c r="O138" s="17">
        <v>2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2</v>
      </c>
      <c r="L139" s="17">
        <v>5</v>
      </c>
      <c r="M139" s="18">
        <v>0</v>
      </c>
      <c r="N139" s="17">
        <v>1</v>
      </c>
      <c r="O139" s="17">
        <v>4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4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5</v>
      </c>
      <c r="L140" s="17">
        <v>8</v>
      </c>
      <c r="M140" s="18">
        <v>0</v>
      </c>
      <c r="N140" s="17">
        <v>0</v>
      </c>
      <c r="O140" s="17">
        <v>8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6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</v>
      </c>
      <c r="K149" s="18">
        <v>8</v>
      </c>
      <c r="L149" s="17">
        <v>9</v>
      </c>
      <c r="M149" s="18">
        <v>0</v>
      </c>
      <c r="N149" s="17">
        <v>0</v>
      </c>
      <c r="O149" s="17">
        <v>8</v>
      </c>
      <c r="P149" s="17">
        <v>1</v>
      </c>
      <c r="Q149" s="17">
        <v>0</v>
      </c>
      <c r="R149" s="18">
        <v>0</v>
      </c>
      <c r="S149" s="16">
        <v>0</v>
      </c>
      <c r="T149" s="17">
        <v>2</v>
      </c>
      <c r="U149" s="17">
        <v>3</v>
      </c>
      <c r="V149" s="17">
        <v>4</v>
      </c>
      <c r="W149" s="17">
        <v>2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29</v>
      </c>
      <c r="L153" s="17">
        <v>51</v>
      </c>
      <c r="M153" s="18">
        <v>2</v>
      </c>
      <c r="N153" s="17">
        <v>2</v>
      </c>
      <c r="O153" s="17">
        <v>47</v>
      </c>
      <c r="P153" s="17">
        <v>4</v>
      </c>
      <c r="Q153" s="17">
        <v>0</v>
      </c>
      <c r="R153" s="18">
        <v>0</v>
      </c>
      <c r="S153" s="16">
        <v>0</v>
      </c>
      <c r="T153" s="17">
        <v>3</v>
      </c>
      <c r="U153" s="17">
        <v>7</v>
      </c>
      <c r="V153" s="17">
        <v>29</v>
      </c>
      <c r="W153" s="17">
        <v>17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8</v>
      </c>
      <c r="L164" s="17">
        <v>15</v>
      </c>
      <c r="M164" s="18">
        <v>0</v>
      </c>
      <c r="N164" s="17">
        <v>0</v>
      </c>
      <c r="O164" s="17">
        <v>14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12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23</v>
      </c>
      <c r="L165" s="17">
        <v>34</v>
      </c>
      <c r="M165" s="18">
        <v>4</v>
      </c>
      <c r="N165" s="17">
        <v>2</v>
      </c>
      <c r="O165" s="17">
        <v>34</v>
      </c>
      <c r="P165" s="17">
        <v>1</v>
      </c>
      <c r="Q165" s="17">
        <v>1</v>
      </c>
      <c r="R165" s="18">
        <v>0</v>
      </c>
      <c r="S165" s="16">
        <v>0</v>
      </c>
      <c r="T165" s="17">
        <v>2</v>
      </c>
      <c r="U165" s="17">
        <v>4</v>
      </c>
      <c r="V165" s="17">
        <v>20</v>
      </c>
      <c r="W165" s="17">
        <v>14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7</v>
      </c>
      <c r="L185" s="17">
        <v>6</v>
      </c>
      <c r="M185" s="18">
        <v>2</v>
      </c>
      <c r="N185" s="17">
        <v>0</v>
      </c>
      <c r="O185" s="17">
        <v>6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4</v>
      </c>
      <c r="V185" s="17">
        <v>2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17</v>
      </c>
      <c r="L188" s="17">
        <v>33</v>
      </c>
      <c r="M188" s="18">
        <v>0</v>
      </c>
      <c r="N188" s="17">
        <v>1</v>
      </c>
      <c r="O188" s="17">
        <v>31</v>
      </c>
      <c r="P188" s="17">
        <v>0</v>
      </c>
      <c r="Q188" s="17">
        <v>0</v>
      </c>
      <c r="R188" s="18">
        <v>1</v>
      </c>
      <c r="S188" s="16">
        <v>0</v>
      </c>
      <c r="T188" s="17">
        <v>2</v>
      </c>
      <c r="U188" s="17">
        <v>7</v>
      </c>
      <c r="V188" s="17">
        <v>17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26</v>
      </c>
      <c r="K189" s="18">
        <v>16</v>
      </c>
      <c r="L189" s="17">
        <v>42</v>
      </c>
      <c r="M189" s="18">
        <v>0</v>
      </c>
      <c r="N189" s="17">
        <v>0</v>
      </c>
      <c r="O189" s="17">
        <v>40</v>
      </c>
      <c r="P189" s="17">
        <v>2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25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13</v>
      </c>
      <c r="L190" s="17">
        <v>22</v>
      </c>
      <c r="M190" s="18">
        <v>0</v>
      </c>
      <c r="N190" s="17">
        <v>0</v>
      </c>
      <c r="O190" s="17">
        <v>19</v>
      </c>
      <c r="P190" s="17">
        <v>3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12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8">
        <v>6</v>
      </c>
      <c r="L194" s="17">
        <v>14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7</v>
      </c>
      <c r="L196" s="17">
        <v>18</v>
      </c>
      <c r="M196" s="18">
        <v>2</v>
      </c>
      <c r="N196" s="17">
        <v>2</v>
      </c>
      <c r="O196" s="17">
        <v>15</v>
      </c>
      <c r="P196" s="17">
        <v>2</v>
      </c>
      <c r="Q196" s="17">
        <v>1</v>
      </c>
      <c r="R196" s="18">
        <v>0</v>
      </c>
      <c r="S196" s="16">
        <v>0</v>
      </c>
      <c r="T196" s="17">
        <v>1</v>
      </c>
      <c r="U196" s="17">
        <v>1</v>
      </c>
      <c r="V196" s="17">
        <v>8</v>
      </c>
      <c r="W196" s="17">
        <v>11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1</v>
      </c>
      <c r="L205" s="17">
        <v>1</v>
      </c>
      <c r="M205" s="18">
        <v>0</v>
      </c>
      <c r="N205" s="17">
        <v>0</v>
      </c>
      <c r="O205" s="17">
        <v>1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8</v>
      </c>
      <c r="K211" s="18">
        <v>6</v>
      </c>
      <c r="L211" s="17">
        <v>13</v>
      </c>
      <c r="M211" s="18">
        <v>1</v>
      </c>
      <c r="N211" s="17">
        <v>1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1</v>
      </c>
      <c r="U211" s="17">
        <v>4</v>
      </c>
      <c r="V211" s="17">
        <v>9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106</v>
      </c>
      <c r="L212" s="17">
        <v>190</v>
      </c>
      <c r="M212" s="18">
        <v>13</v>
      </c>
      <c r="N212" s="17">
        <v>8</v>
      </c>
      <c r="O212" s="17">
        <v>174</v>
      </c>
      <c r="P212" s="17">
        <v>18</v>
      </c>
      <c r="Q212" s="17">
        <v>3</v>
      </c>
      <c r="R212" s="18">
        <v>0</v>
      </c>
      <c r="S212" s="16">
        <v>0</v>
      </c>
      <c r="T212" s="17">
        <v>1</v>
      </c>
      <c r="U212" s="17">
        <v>26</v>
      </c>
      <c r="V212" s="17">
        <v>117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3</v>
      </c>
      <c r="L214" s="17">
        <v>10</v>
      </c>
      <c r="M214" s="18">
        <v>0</v>
      </c>
      <c r="N214" s="17">
        <v>0</v>
      </c>
      <c r="O214" s="17">
        <v>10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2</v>
      </c>
      <c r="V214" s="17">
        <v>5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8">
        <v>3</v>
      </c>
      <c r="L224" s="17">
        <v>4</v>
      </c>
      <c r="M224" s="18">
        <v>0</v>
      </c>
      <c r="N224" s="17">
        <v>0</v>
      </c>
      <c r="O224" s="17">
        <v>2</v>
      </c>
      <c r="P224" s="17">
        <v>2</v>
      </c>
      <c r="Q224" s="17">
        <v>0</v>
      </c>
      <c r="R224" s="18">
        <v>0</v>
      </c>
      <c r="S224" s="16">
        <v>0</v>
      </c>
      <c r="T224" s="17">
        <v>2</v>
      </c>
      <c r="U224" s="17">
        <v>2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25</v>
      </c>
      <c r="L236" s="17">
        <v>45</v>
      </c>
      <c r="M236" s="18">
        <v>2</v>
      </c>
      <c r="N236" s="17">
        <v>0</v>
      </c>
      <c r="O236" s="17">
        <v>45</v>
      </c>
      <c r="P236" s="17">
        <v>0</v>
      </c>
      <c r="Q236" s="17">
        <v>0</v>
      </c>
      <c r="R236" s="18">
        <v>2</v>
      </c>
      <c r="S236" s="16">
        <v>0</v>
      </c>
      <c r="T236" s="17">
        <v>0</v>
      </c>
      <c r="U236" s="17">
        <v>11</v>
      </c>
      <c r="V236" s="17">
        <v>30</v>
      </c>
      <c r="W236" s="17">
        <v>6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1</v>
      </c>
      <c r="L247" s="17">
        <v>3</v>
      </c>
      <c r="M247" s="18">
        <v>0</v>
      </c>
      <c r="N247" s="17">
        <v>0</v>
      </c>
      <c r="O247" s="17">
        <v>3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0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8">
        <v>3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1</v>
      </c>
      <c r="V269" s="17">
        <v>2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3</v>
      </c>
      <c r="L285" s="17">
        <v>3</v>
      </c>
      <c r="M285" s="18">
        <v>0</v>
      </c>
      <c r="N285" s="17">
        <v>0</v>
      </c>
      <c r="O285" s="17">
        <v>2</v>
      </c>
      <c r="P285" s="17">
        <v>1</v>
      </c>
      <c r="Q285" s="17">
        <v>0</v>
      </c>
      <c r="R285" s="18">
        <v>0</v>
      </c>
      <c r="S285" s="16">
        <v>0</v>
      </c>
      <c r="T285" s="17">
        <v>0</v>
      </c>
      <c r="U285" s="17">
        <v>1</v>
      </c>
      <c r="V285" s="17">
        <v>2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4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2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8">
        <v>3</v>
      </c>
      <c r="L291" s="17">
        <v>4</v>
      </c>
      <c r="M291" s="18">
        <v>1</v>
      </c>
      <c r="N291" s="17">
        <v>0</v>
      </c>
      <c r="O291" s="17">
        <v>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5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59</v>
      </c>
      <c r="L373" s="17">
        <v>95</v>
      </c>
      <c r="M373" s="18">
        <v>25</v>
      </c>
      <c r="N373" s="17">
        <v>2</v>
      </c>
      <c r="O373" s="17">
        <v>108</v>
      </c>
      <c r="P373" s="17">
        <v>7</v>
      </c>
      <c r="Q373" s="17">
        <v>3</v>
      </c>
      <c r="R373" s="18">
        <v>0</v>
      </c>
      <c r="S373" s="16">
        <v>0</v>
      </c>
      <c r="T373" s="17">
        <v>1</v>
      </c>
      <c r="U373" s="17">
        <v>12</v>
      </c>
      <c r="V373" s="17">
        <v>37</v>
      </c>
      <c r="W373" s="17">
        <v>71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8">
        <v>2</v>
      </c>
      <c r="L387" s="17">
        <v>2</v>
      </c>
      <c r="M387" s="18">
        <v>0</v>
      </c>
      <c r="N387" s="17">
        <v>0</v>
      </c>
      <c r="O387" s="17">
        <v>2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3</v>
      </c>
      <c r="M392" s="18">
        <v>1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8">
        <v>11</v>
      </c>
      <c r="L398" s="17">
        <v>22</v>
      </c>
      <c r="M398" s="18">
        <v>3</v>
      </c>
      <c r="N398" s="17">
        <v>1</v>
      </c>
      <c r="O398" s="17">
        <v>23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11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1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11</v>
      </c>
      <c r="L508" s="17">
        <v>14</v>
      </c>
      <c r="M508" s="18">
        <v>0</v>
      </c>
      <c r="N508" s="17">
        <v>1</v>
      </c>
      <c r="O508" s="17">
        <v>13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5</v>
      </c>
      <c r="W508" s="17">
        <v>9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2</v>
      </c>
      <c r="L535" s="17">
        <v>5</v>
      </c>
      <c r="M535" s="18">
        <v>0</v>
      </c>
      <c r="N535" s="17">
        <v>0</v>
      </c>
      <c r="O535" s="17">
        <v>5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1</v>
      </c>
      <c r="L545" s="17">
        <v>1</v>
      </c>
      <c r="M545" s="18">
        <v>0</v>
      </c>
      <c r="N545" s="17">
        <v>0</v>
      </c>
      <c r="O545" s="17">
        <v>1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1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2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5</v>
      </c>
      <c r="K588" s="18">
        <v>4</v>
      </c>
      <c r="L588" s="17">
        <v>9</v>
      </c>
      <c r="M588" s="18">
        <v>0</v>
      </c>
      <c r="N588" s="17">
        <v>1</v>
      </c>
      <c r="O588" s="17">
        <v>7</v>
      </c>
      <c r="P588" s="17">
        <v>0</v>
      </c>
      <c r="Q588" s="17">
        <v>0</v>
      </c>
      <c r="R588" s="18">
        <v>1</v>
      </c>
      <c r="S588" s="16">
        <v>0</v>
      </c>
      <c r="T588" s="17">
        <v>0</v>
      </c>
      <c r="U588" s="17">
        <v>0</v>
      </c>
      <c r="V588" s="17">
        <v>8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5</v>
      </c>
      <c r="K589" s="18">
        <v>7</v>
      </c>
      <c r="L589" s="17">
        <v>12</v>
      </c>
      <c r="M589" s="18">
        <v>0</v>
      </c>
      <c r="N589" s="17">
        <v>1</v>
      </c>
      <c r="O589" s="17">
        <v>9</v>
      </c>
      <c r="P589" s="17">
        <v>2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7</v>
      </c>
      <c r="W589" s="17">
        <v>5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1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2</v>
      </c>
      <c r="L713" s="17">
        <v>2</v>
      </c>
      <c r="M713" s="18">
        <v>2</v>
      </c>
      <c r="N713" s="17">
        <v>0</v>
      </c>
      <c r="O713" s="17">
        <v>4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2</v>
      </c>
      <c r="V713" s="17">
        <v>2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824</v>
      </c>
      <c r="G3" s="111"/>
      <c r="H3" s="111"/>
      <c r="I3" s="111"/>
    </row>
    <row r="4" spans="1:24" ht="10" thickBot="1" x14ac:dyDescent="0.3">
      <c r="J4" s="7">
        <f>SUBTOTAL(9,J7:J721)</f>
        <v>928</v>
      </c>
      <c r="K4" s="7">
        <f t="shared" ref="K4:X4" si="0">SUBTOTAL(9,K7:K721)</f>
        <v>909</v>
      </c>
      <c r="L4" s="7">
        <f t="shared" si="0"/>
        <v>1704</v>
      </c>
      <c r="M4" s="7">
        <f t="shared" si="0"/>
        <v>133</v>
      </c>
      <c r="N4" s="7">
        <f t="shared" si="0"/>
        <v>61</v>
      </c>
      <c r="O4" s="7">
        <f t="shared" si="0"/>
        <v>1599</v>
      </c>
      <c r="P4" s="7">
        <f t="shared" si="0"/>
        <v>155</v>
      </c>
      <c r="Q4" s="7">
        <f t="shared" si="0"/>
        <v>12</v>
      </c>
      <c r="R4" s="7">
        <f t="shared" si="0"/>
        <v>10</v>
      </c>
      <c r="S4" s="7">
        <f t="shared" si="0"/>
        <v>0</v>
      </c>
      <c r="T4" s="80">
        <f t="shared" si="0"/>
        <v>28</v>
      </c>
      <c r="U4" s="7">
        <f t="shared" si="0"/>
        <v>293</v>
      </c>
      <c r="V4" s="7">
        <f t="shared" si="0"/>
        <v>989</v>
      </c>
      <c r="W4" s="7">
        <f t="shared" si="0"/>
        <v>555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861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192</v>
      </c>
      <c r="L7" s="14">
        <v>346</v>
      </c>
      <c r="M7" s="15">
        <v>25</v>
      </c>
      <c r="N7" s="14">
        <v>11</v>
      </c>
      <c r="O7" s="14">
        <v>326</v>
      </c>
      <c r="P7" s="14">
        <v>33</v>
      </c>
      <c r="Q7" s="14">
        <v>1</v>
      </c>
      <c r="R7" s="15">
        <v>0</v>
      </c>
      <c r="S7" s="13">
        <v>0</v>
      </c>
      <c r="T7" s="14">
        <v>5</v>
      </c>
      <c r="U7" s="14">
        <v>57</v>
      </c>
      <c r="V7" s="14">
        <v>212</v>
      </c>
      <c r="W7" s="14">
        <v>102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114</v>
      </c>
      <c r="K8" s="18">
        <v>89</v>
      </c>
      <c r="L8" s="17">
        <v>168</v>
      </c>
      <c r="M8" s="18">
        <v>35</v>
      </c>
      <c r="N8" s="17">
        <v>10</v>
      </c>
      <c r="O8" s="17">
        <v>157</v>
      </c>
      <c r="P8" s="17">
        <v>31</v>
      </c>
      <c r="Q8" s="17">
        <v>5</v>
      </c>
      <c r="R8" s="18">
        <v>0</v>
      </c>
      <c r="S8" s="16">
        <v>0</v>
      </c>
      <c r="T8" s="17">
        <v>2</v>
      </c>
      <c r="U8" s="17">
        <v>31</v>
      </c>
      <c r="V8" s="17">
        <v>103</v>
      </c>
      <c r="W8" s="17">
        <v>69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1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12</v>
      </c>
      <c r="K12" s="18">
        <v>8</v>
      </c>
      <c r="L12" s="17">
        <v>20</v>
      </c>
      <c r="M12" s="18">
        <v>0</v>
      </c>
      <c r="N12" s="17">
        <v>0</v>
      </c>
      <c r="O12" s="17">
        <v>19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8">
        <v>40</v>
      </c>
      <c r="L21" s="17">
        <v>53</v>
      </c>
      <c r="M21" s="18">
        <v>2</v>
      </c>
      <c r="N21" s="17">
        <v>1</v>
      </c>
      <c r="O21" s="17">
        <v>48</v>
      </c>
      <c r="P21" s="17">
        <v>6</v>
      </c>
      <c r="Q21" s="17">
        <v>0</v>
      </c>
      <c r="R21" s="18">
        <v>0</v>
      </c>
      <c r="S21" s="16">
        <v>0</v>
      </c>
      <c r="T21" s="17">
        <v>2</v>
      </c>
      <c r="U21" s="17">
        <v>13</v>
      </c>
      <c r="V21" s="17">
        <v>27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60</v>
      </c>
      <c r="K30" s="18">
        <v>45</v>
      </c>
      <c r="L30" s="17">
        <v>103</v>
      </c>
      <c r="M30" s="18">
        <v>2</v>
      </c>
      <c r="N30" s="17">
        <v>1</v>
      </c>
      <c r="O30" s="17">
        <v>99</v>
      </c>
      <c r="P30" s="17">
        <v>5</v>
      </c>
      <c r="Q30" s="17">
        <v>0</v>
      </c>
      <c r="R30" s="18">
        <v>0</v>
      </c>
      <c r="S30" s="16">
        <v>0</v>
      </c>
      <c r="T30" s="17">
        <v>3</v>
      </c>
      <c r="U30" s="17">
        <v>11</v>
      </c>
      <c r="V30" s="17">
        <v>64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4</v>
      </c>
      <c r="L42" s="17">
        <v>7</v>
      </c>
      <c r="M42" s="18">
        <v>1</v>
      </c>
      <c r="N42" s="17">
        <v>0</v>
      </c>
      <c r="O42" s="17">
        <v>7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4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8">
        <v>12</v>
      </c>
      <c r="L58" s="17">
        <v>14</v>
      </c>
      <c r="M58" s="18">
        <v>1</v>
      </c>
      <c r="N58" s="17">
        <v>1</v>
      </c>
      <c r="O58" s="17">
        <v>13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12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4</v>
      </c>
      <c r="L64" s="17">
        <v>8</v>
      </c>
      <c r="M64" s="18">
        <v>0</v>
      </c>
      <c r="N64" s="17">
        <v>0</v>
      </c>
      <c r="O64" s="17">
        <v>7</v>
      </c>
      <c r="P64" s="17">
        <v>1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5</v>
      </c>
      <c r="W64" s="17">
        <v>2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2</v>
      </c>
      <c r="L67" s="17">
        <v>5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2</v>
      </c>
      <c r="V67" s="17">
        <v>2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14</v>
      </c>
      <c r="L68" s="17">
        <v>22</v>
      </c>
      <c r="M68" s="18">
        <v>3</v>
      </c>
      <c r="N68" s="17">
        <v>0</v>
      </c>
      <c r="O68" s="17">
        <v>22</v>
      </c>
      <c r="P68" s="17">
        <v>3</v>
      </c>
      <c r="Q68" s="17">
        <v>0</v>
      </c>
      <c r="R68" s="18">
        <v>0</v>
      </c>
      <c r="S68" s="16">
        <v>0</v>
      </c>
      <c r="T68" s="17">
        <v>1</v>
      </c>
      <c r="U68" s="17">
        <v>4</v>
      </c>
      <c r="V68" s="17">
        <v>13</v>
      </c>
      <c r="W68" s="17">
        <v>8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10</v>
      </c>
      <c r="L70" s="17">
        <v>24</v>
      </c>
      <c r="M70" s="18">
        <v>0</v>
      </c>
      <c r="N70" s="17">
        <v>1</v>
      </c>
      <c r="O70" s="17">
        <v>20</v>
      </c>
      <c r="P70" s="17">
        <v>3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13</v>
      </c>
      <c r="W70" s="17">
        <v>8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5</v>
      </c>
      <c r="K75" s="18">
        <v>6</v>
      </c>
      <c r="L75" s="17">
        <v>11</v>
      </c>
      <c r="M75" s="18">
        <v>0</v>
      </c>
      <c r="N75" s="17">
        <v>2</v>
      </c>
      <c r="O75" s="17">
        <v>9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2</v>
      </c>
      <c r="V75" s="17">
        <v>4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1</v>
      </c>
      <c r="L80" s="17">
        <v>4</v>
      </c>
      <c r="M80" s="18">
        <v>2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2</v>
      </c>
      <c r="V80" s="17">
        <v>1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3</v>
      </c>
      <c r="L91" s="17">
        <v>4</v>
      </c>
      <c r="M91" s="18">
        <v>0</v>
      </c>
      <c r="N91" s="17">
        <v>0</v>
      </c>
      <c r="O91" s="17">
        <v>4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2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32</v>
      </c>
      <c r="L94" s="17">
        <v>61</v>
      </c>
      <c r="M94" s="18">
        <v>2</v>
      </c>
      <c r="N94" s="17">
        <v>2</v>
      </c>
      <c r="O94" s="17">
        <v>57</v>
      </c>
      <c r="P94" s="17">
        <v>4</v>
      </c>
      <c r="Q94" s="17">
        <v>0</v>
      </c>
      <c r="R94" s="18">
        <v>0</v>
      </c>
      <c r="S94" s="16">
        <v>0</v>
      </c>
      <c r="T94" s="17">
        <v>1</v>
      </c>
      <c r="U94" s="17">
        <v>13</v>
      </c>
      <c r="V94" s="17">
        <v>31</v>
      </c>
      <c r="W94" s="17">
        <v>19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3</v>
      </c>
      <c r="L101" s="17">
        <v>8</v>
      </c>
      <c r="M101" s="18">
        <v>2</v>
      </c>
      <c r="N101" s="17">
        <v>2</v>
      </c>
      <c r="O101" s="17">
        <v>6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8</v>
      </c>
      <c r="W101" s="17">
        <v>0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11</v>
      </c>
      <c r="K104" s="18">
        <v>7</v>
      </c>
      <c r="L104" s="17">
        <v>18</v>
      </c>
      <c r="M104" s="18">
        <v>0</v>
      </c>
      <c r="N104" s="17">
        <v>1</v>
      </c>
      <c r="O104" s="17">
        <v>17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7</v>
      </c>
      <c r="V104" s="17">
        <v>9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8">
        <v>4</v>
      </c>
      <c r="L108" s="17">
        <v>12</v>
      </c>
      <c r="M108" s="18">
        <v>0</v>
      </c>
      <c r="N108" s="17">
        <v>1</v>
      </c>
      <c r="O108" s="17">
        <v>10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4</v>
      </c>
      <c r="V108" s="17">
        <v>5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4</v>
      </c>
      <c r="L112" s="17">
        <v>4</v>
      </c>
      <c r="M112" s="18">
        <v>2</v>
      </c>
      <c r="N112" s="17">
        <v>0</v>
      </c>
      <c r="O112" s="17">
        <v>5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3</v>
      </c>
      <c r="L116" s="17">
        <v>7</v>
      </c>
      <c r="M116" s="18">
        <v>0</v>
      </c>
      <c r="N116" s="17">
        <v>2</v>
      </c>
      <c r="O116" s="17">
        <v>5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4</v>
      </c>
      <c r="W116" s="17">
        <v>1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8">
        <v>24</v>
      </c>
      <c r="L121" s="17">
        <v>47</v>
      </c>
      <c r="M121" s="18">
        <v>2</v>
      </c>
      <c r="N121" s="17">
        <v>0</v>
      </c>
      <c r="O121" s="17">
        <v>43</v>
      </c>
      <c r="P121" s="17">
        <v>5</v>
      </c>
      <c r="Q121" s="17">
        <v>0</v>
      </c>
      <c r="R121" s="18">
        <v>1</v>
      </c>
      <c r="S121" s="16">
        <v>0</v>
      </c>
      <c r="T121" s="17">
        <v>1</v>
      </c>
      <c r="U121" s="17">
        <v>9</v>
      </c>
      <c r="V121" s="17">
        <v>31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4</v>
      </c>
      <c r="L126" s="17">
        <v>7</v>
      </c>
      <c r="M126" s="18">
        <v>1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6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2</v>
      </c>
      <c r="K127" s="18">
        <v>2</v>
      </c>
      <c r="L127" s="17">
        <v>4</v>
      </c>
      <c r="M127" s="18">
        <v>0</v>
      </c>
      <c r="N127" s="17">
        <v>1</v>
      </c>
      <c r="O127" s="17">
        <v>3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2</v>
      </c>
      <c r="V127" s="17">
        <v>2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1</v>
      </c>
      <c r="O128" s="17">
        <v>2</v>
      </c>
      <c r="P128" s="17">
        <v>1</v>
      </c>
      <c r="Q128" s="17">
        <v>0</v>
      </c>
      <c r="R128" s="18">
        <v>0</v>
      </c>
      <c r="S128" s="16">
        <v>0</v>
      </c>
      <c r="T128" s="17">
        <v>0</v>
      </c>
      <c r="U128" s="17">
        <v>2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2</v>
      </c>
      <c r="L135" s="17">
        <v>4</v>
      </c>
      <c r="M135" s="18">
        <v>0</v>
      </c>
      <c r="N135" s="17">
        <v>1</v>
      </c>
      <c r="O135" s="17">
        <v>3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4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5</v>
      </c>
      <c r="L138" s="17">
        <v>7</v>
      </c>
      <c r="M138" s="18">
        <v>0</v>
      </c>
      <c r="N138" s="17">
        <v>0</v>
      </c>
      <c r="O138" s="17">
        <v>6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4</v>
      </c>
      <c r="W138" s="17">
        <v>3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6</v>
      </c>
      <c r="L139" s="17">
        <v>6</v>
      </c>
      <c r="M139" s="18">
        <v>0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3</v>
      </c>
      <c r="W139" s="17">
        <v>3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8">
        <v>0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3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7</v>
      </c>
      <c r="L149" s="17">
        <v>13</v>
      </c>
      <c r="M149" s="18">
        <v>0</v>
      </c>
      <c r="N149" s="17">
        <v>0</v>
      </c>
      <c r="O149" s="17">
        <v>12</v>
      </c>
      <c r="P149" s="17">
        <v>1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6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8">
        <v>31</v>
      </c>
      <c r="L153" s="17">
        <v>53</v>
      </c>
      <c r="M153" s="18">
        <v>6</v>
      </c>
      <c r="N153" s="17">
        <v>3</v>
      </c>
      <c r="O153" s="17">
        <v>47</v>
      </c>
      <c r="P153" s="17">
        <v>7</v>
      </c>
      <c r="Q153" s="17">
        <v>2</v>
      </c>
      <c r="R153" s="18">
        <v>0</v>
      </c>
      <c r="S153" s="16">
        <v>0</v>
      </c>
      <c r="T153" s="17">
        <v>3</v>
      </c>
      <c r="U153" s="17">
        <v>14</v>
      </c>
      <c r="V153" s="17">
        <v>30</v>
      </c>
      <c r="W153" s="17">
        <v>15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7</v>
      </c>
      <c r="L164" s="17">
        <v>14</v>
      </c>
      <c r="M164" s="18">
        <v>0</v>
      </c>
      <c r="N164" s="17">
        <v>0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6</v>
      </c>
      <c r="V164" s="17">
        <v>6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17</v>
      </c>
      <c r="L165" s="17">
        <v>29</v>
      </c>
      <c r="M165" s="18">
        <v>3</v>
      </c>
      <c r="N165" s="17">
        <v>0</v>
      </c>
      <c r="O165" s="17">
        <v>29</v>
      </c>
      <c r="P165" s="17">
        <v>1</v>
      </c>
      <c r="Q165" s="17">
        <v>0</v>
      </c>
      <c r="R165" s="18">
        <v>2</v>
      </c>
      <c r="S165" s="16">
        <v>0</v>
      </c>
      <c r="T165" s="17">
        <v>1</v>
      </c>
      <c r="U165" s="17">
        <v>4</v>
      </c>
      <c r="V165" s="17">
        <v>20</v>
      </c>
      <c r="W165" s="17">
        <v>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5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14</v>
      </c>
      <c r="K188" s="18">
        <v>14</v>
      </c>
      <c r="L188" s="17">
        <v>26</v>
      </c>
      <c r="M188" s="18">
        <v>2</v>
      </c>
      <c r="N188" s="17">
        <v>1</v>
      </c>
      <c r="O188" s="17">
        <v>25</v>
      </c>
      <c r="P188" s="17">
        <v>2</v>
      </c>
      <c r="Q188" s="17">
        <v>0</v>
      </c>
      <c r="R188" s="18">
        <v>0</v>
      </c>
      <c r="S188" s="16">
        <v>0</v>
      </c>
      <c r="T188" s="17">
        <v>1</v>
      </c>
      <c r="U188" s="17">
        <v>7</v>
      </c>
      <c r="V188" s="17">
        <v>10</v>
      </c>
      <c r="W188" s="17">
        <v>11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32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6</v>
      </c>
      <c r="V189" s="17">
        <v>22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8">
        <v>16</v>
      </c>
      <c r="L190" s="17">
        <v>20</v>
      </c>
      <c r="M190" s="18">
        <v>1</v>
      </c>
      <c r="N190" s="17">
        <v>0</v>
      </c>
      <c r="O190" s="17">
        <v>16</v>
      </c>
      <c r="P190" s="17">
        <v>5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12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8">
        <v>7</v>
      </c>
      <c r="L194" s="17">
        <v>19</v>
      </c>
      <c r="M194" s="18">
        <v>0</v>
      </c>
      <c r="N194" s="17">
        <v>0</v>
      </c>
      <c r="O194" s="17">
        <v>19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4</v>
      </c>
      <c r="V194" s="17">
        <v>11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19</v>
      </c>
      <c r="L196" s="17">
        <v>28</v>
      </c>
      <c r="M196" s="18">
        <v>4</v>
      </c>
      <c r="N196" s="17">
        <v>0</v>
      </c>
      <c r="O196" s="17">
        <v>32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5</v>
      </c>
      <c r="V196" s="17">
        <v>21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8">
        <v>5</v>
      </c>
      <c r="L205" s="17">
        <v>7</v>
      </c>
      <c r="M205" s="18">
        <v>1</v>
      </c>
      <c r="N205" s="17">
        <v>0</v>
      </c>
      <c r="O205" s="17">
        <v>7</v>
      </c>
      <c r="P205" s="17">
        <v>1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6</v>
      </c>
      <c r="W205" s="17">
        <v>2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8</v>
      </c>
      <c r="L211" s="17">
        <v>13</v>
      </c>
      <c r="M211" s="18">
        <v>2</v>
      </c>
      <c r="N211" s="17">
        <v>1</v>
      </c>
      <c r="O211" s="17">
        <v>13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8</v>
      </c>
      <c r="W211" s="17">
        <v>5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79</v>
      </c>
      <c r="L212" s="17">
        <v>178</v>
      </c>
      <c r="M212" s="18">
        <v>9</v>
      </c>
      <c r="N212" s="17">
        <v>4</v>
      </c>
      <c r="O212" s="17">
        <v>159</v>
      </c>
      <c r="P212" s="17">
        <v>21</v>
      </c>
      <c r="Q212" s="17">
        <v>2</v>
      </c>
      <c r="R212" s="18">
        <v>1</v>
      </c>
      <c r="S212" s="16">
        <v>0</v>
      </c>
      <c r="T212" s="17">
        <v>3</v>
      </c>
      <c r="U212" s="17">
        <v>25</v>
      </c>
      <c r="V212" s="17">
        <v>108</v>
      </c>
      <c r="W212" s="17">
        <v>54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4</v>
      </c>
      <c r="K214" s="18">
        <v>10</v>
      </c>
      <c r="L214" s="17">
        <v>12</v>
      </c>
      <c r="M214" s="18">
        <v>2</v>
      </c>
      <c r="N214" s="17">
        <v>0</v>
      </c>
      <c r="O214" s="17">
        <v>12</v>
      </c>
      <c r="P214" s="17">
        <v>2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7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1</v>
      </c>
      <c r="L224" s="17">
        <v>6</v>
      </c>
      <c r="M224" s="18">
        <v>1</v>
      </c>
      <c r="N224" s="17">
        <v>0</v>
      </c>
      <c r="O224" s="17">
        <v>7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7</v>
      </c>
      <c r="W224" s="17">
        <v>0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23</v>
      </c>
      <c r="L236" s="17">
        <v>45</v>
      </c>
      <c r="M236" s="18">
        <v>0</v>
      </c>
      <c r="N236" s="17">
        <v>2</v>
      </c>
      <c r="O236" s="17">
        <v>42</v>
      </c>
      <c r="P236" s="17">
        <v>1</v>
      </c>
      <c r="Q236" s="17">
        <v>0</v>
      </c>
      <c r="R236" s="18">
        <v>0</v>
      </c>
      <c r="S236" s="16">
        <v>0</v>
      </c>
      <c r="T236" s="17">
        <v>0</v>
      </c>
      <c r="U236" s="17">
        <v>12</v>
      </c>
      <c r="V236" s="17">
        <v>21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4</v>
      </c>
      <c r="L247" s="17">
        <v>7</v>
      </c>
      <c r="M247" s="18">
        <v>0</v>
      </c>
      <c r="N247" s="17">
        <v>0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2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2</v>
      </c>
      <c r="L269" s="17">
        <v>5</v>
      </c>
      <c r="M269" s="18">
        <v>0</v>
      </c>
      <c r="N269" s="17">
        <v>0</v>
      </c>
      <c r="O269" s="17">
        <v>3</v>
      </c>
      <c r="P269" s="17">
        <v>1</v>
      </c>
      <c r="Q269" s="17">
        <v>0</v>
      </c>
      <c r="R269" s="18">
        <v>1</v>
      </c>
      <c r="S269" s="16">
        <v>0</v>
      </c>
      <c r="T269" s="17">
        <v>0</v>
      </c>
      <c r="U269" s="17">
        <v>0</v>
      </c>
      <c r="V269" s="17">
        <v>4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1</v>
      </c>
      <c r="L288" s="17">
        <v>2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6</v>
      </c>
      <c r="L291" s="17">
        <v>15</v>
      </c>
      <c r="M291" s="18">
        <v>0</v>
      </c>
      <c r="N291" s="17">
        <v>0</v>
      </c>
      <c r="O291" s="17">
        <v>14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6</v>
      </c>
      <c r="W291" s="17">
        <v>7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62</v>
      </c>
      <c r="K373" s="18">
        <v>53</v>
      </c>
      <c r="L373" s="17">
        <v>98</v>
      </c>
      <c r="M373" s="18">
        <v>17</v>
      </c>
      <c r="N373" s="17">
        <v>3</v>
      </c>
      <c r="O373" s="17">
        <v>100</v>
      </c>
      <c r="P373" s="17">
        <v>9</v>
      </c>
      <c r="Q373" s="17">
        <v>2</v>
      </c>
      <c r="R373" s="18">
        <v>1</v>
      </c>
      <c r="S373" s="16">
        <v>0</v>
      </c>
      <c r="T373" s="17">
        <v>1</v>
      </c>
      <c r="U373" s="17">
        <v>12</v>
      </c>
      <c r="V373" s="17">
        <v>45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8">
        <v>0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14</v>
      </c>
      <c r="M392" s="18">
        <v>2</v>
      </c>
      <c r="N392" s="17">
        <v>0</v>
      </c>
      <c r="O392" s="17">
        <v>12</v>
      </c>
      <c r="P392" s="17">
        <v>1</v>
      </c>
      <c r="Q392" s="17">
        <v>0</v>
      </c>
      <c r="R392" s="18">
        <v>3</v>
      </c>
      <c r="S392" s="16">
        <v>0</v>
      </c>
      <c r="T392" s="17">
        <v>0</v>
      </c>
      <c r="U392" s="17">
        <v>0</v>
      </c>
      <c r="V392" s="17">
        <v>11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18</v>
      </c>
      <c r="K398" s="18">
        <v>17</v>
      </c>
      <c r="L398" s="17">
        <v>32</v>
      </c>
      <c r="M398" s="18">
        <v>3</v>
      </c>
      <c r="N398" s="17">
        <v>2</v>
      </c>
      <c r="O398" s="17">
        <v>33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14</v>
      </c>
      <c r="W398" s="17">
        <v>21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1</v>
      </c>
      <c r="L418" s="17">
        <v>1</v>
      </c>
      <c r="M418" s="18">
        <v>0</v>
      </c>
      <c r="N418" s="17">
        <v>0</v>
      </c>
      <c r="O418" s="17">
        <v>1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2</v>
      </c>
      <c r="L508" s="17">
        <v>4</v>
      </c>
      <c r="M508" s="18">
        <v>0</v>
      </c>
      <c r="N508" s="17">
        <v>0</v>
      </c>
      <c r="O508" s="17">
        <v>4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1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2</v>
      </c>
      <c r="K587" s="18">
        <v>0</v>
      </c>
      <c r="L587" s="17">
        <v>2</v>
      </c>
      <c r="M587" s="18">
        <v>0</v>
      </c>
      <c r="N587" s="17">
        <v>1</v>
      </c>
      <c r="O587" s="17">
        <v>1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4</v>
      </c>
      <c r="K588" s="18">
        <v>4</v>
      </c>
      <c r="L588" s="17">
        <v>8</v>
      </c>
      <c r="M588" s="18">
        <v>0</v>
      </c>
      <c r="N588" s="17">
        <v>0</v>
      </c>
      <c r="O588" s="17">
        <v>8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1</v>
      </c>
      <c r="V588" s="17">
        <v>4</v>
      </c>
      <c r="W588" s="17">
        <v>3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6</v>
      </c>
      <c r="K589" s="18">
        <v>5</v>
      </c>
      <c r="L589" s="17">
        <v>11</v>
      </c>
      <c r="M589" s="18">
        <v>0</v>
      </c>
      <c r="N589" s="17">
        <v>3</v>
      </c>
      <c r="O589" s="17">
        <v>8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5</v>
      </c>
      <c r="W589" s="17">
        <v>6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4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3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833</v>
      </c>
      <c r="G3" s="111"/>
      <c r="H3" s="111"/>
      <c r="I3" s="111"/>
    </row>
    <row r="4" spans="1:24" ht="10" thickBot="1" x14ac:dyDescent="0.3">
      <c r="J4" s="7">
        <f>SUBTOTAL(9,J7:J721)</f>
        <v>964</v>
      </c>
      <c r="K4" s="7">
        <f t="shared" ref="K4:X4" si="0">SUBTOTAL(9,K7:K721)</f>
        <v>831</v>
      </c>
      <c r="L4" s="7">
        <f t="shared" si="0"/>
        <v>1670</v>
      </c>
      <c r="M4" s="7">
        <f t="shared" si="0"/>
        <v>125</v>
      </c>
      <c r="N4" s="7">
        <f t="shared" si="0"/>
        <v>57</v>
      </c>
      <c r="O4" s="7">
        <f t="shared" si="0"/>
        <v>1593</v>
      </c>
      <c r="P4" s="7">
        <f t="shared" si="0"/>
        <v>128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80">
        <f t="shared" si="0"/>
        <v>31</v>
      </c>
      <c r="U4" s="7">
        <f t="shared" si="0"/>
        <v>241</v>
      </c>
      <c r="V4" s="7">
        <f t="shared" si="0"/>
        <v>971</v>
      </c>
      <c r="W4" s="7">
        <f t="shared" si="0"/>
        <v>583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168</v>
      </c>
      <c r="L7" s="14">
        <v>322</v>
      </c>
      <c r="M7" s="15">
        <v>25</v>
      </c>
      <c r="N7" s="14">
        <v>16</v>
      </c>
      <c r="O7" s="14">
        <v>295</v>
      </c>
      <c r="P7" s="14">
        <v>31</v>
      </c>
      <c r="Q7" s="14">
        <v>2</v>
      </c>
      <c r="R7" s="15">
        <v>3</v>
      </c>
      <c r="S7" s="13">
        <v>0</v>
      </c>
      <c r="T7" s="14">
        <v>10</v>
      </c>
      <c r="U7" s="14">
        <v>51</v>
      </c>
      <c r="V7" s="14">
        <v>205</v>
      </c>
      <c r="W7" s="14">
        <v>91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120</v>
      </c>
      <c r="K8" s="18">
        <v>85</v>
      </c>
      <c r="L8" s="17">
        <v>165</v>
      </c>
      <c r="M8" s="18">
        <v>40</v>
      </c>
      <c r="N8" s="17">
        <v>4</v>
      </c>
      <c r="O8" s="17">
        <v>170</v>
      </c>
      <c r="P8" s="17">
        <v>24</v>
      </c>
      <c r="Q8" s="17">
        <v>6</v>
      </c>
      <c r="R8" s="18">
        <v>1</v>
      </c>
      <c r="S8" s="16">
        <v>0</v>
      </c>
      <c r="T8" s="17">
        <v>4</v>
      </c>
      <c r="U8" s="17">
        <v>19</v>
      </c>
      <c r="V8" s="17">
        <v>122</v>
      </c>
      <c r="W8" s="17">
        <v>64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8">
        <v>1</v>
      </c>
      <c r="L9" s="17">
        <v>4</v>
      </c>
      <c r="M9" s="18">
        <v>0</v>
      </c>
      <c r="N9" s="17">
        <v>0</v>
      </c>
      <c r="O9" s="17">
        <v>4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2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8">
        <v>8</v>
      </c>
      <c r="L12" s="17">
        <v>18</v>
      </c>
      <c r="M12" s="18">
        <v>0</v>
      </c>
      <c r="N12" s="17">
        <v>0</v>
      </c>
      <c r="O12" s="17">
        <v>18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10</v>
      </c>
      <c r="W12" s="17">
        <v>7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8">
        <v>24</v>
      </c>
      <c r="L21" s="17">
        <v>50</v>
      </c>
      <c r="M21" s="18">
        <v>0</v>
      </c>
      <c r="N21" s="17">
        <v>1</v>
      </c>
      <c r="O21" s="17">
        <v>48</v>
      </c>
      <c r="P21" s="17">
        <v>0</v>
      </c>
      <c r="Q21" s="17">
        <v>0</v>
      </c>
      <c r="R21" s="18">
        <v>1</v>
      </c>
      <c r="S21" s="16">
        <v>0</v>
      </c>
      <c r="T21" s="17">
        <v>0</v>
      </c>
      <c r="U21" s="17">
        <v>4</v>
      </c>
      <c r="V21" s="17">
        <v>34</v>
      </c>
      <c r="W21" s="17">
        <v>12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61</v>
      </c>
      <c r="K30" s="18">
        <v>54</v>
      </c>
      <c r="L30" s="17">
        <v>114</v>
      </c>
      <c r="M30" s="18">
        <v>1</v>
      </c>
      <c r="N30" s="17">
        <v>1</v>
      </c>
      <c r="O30" s="17">
        <v>110</v>
      </c>
      <c r="P30" s="17">
        <v>4</v>
      </c>
      <c r="Q30" s="17">
        <v>0</v>
      </c>
      <c r="R30" s="18">
        <v>0</v>
      </c>
      <c r="S30" s="16">
        <v>0</v>
      </c>
      <c r="T30" s="17">
        <v>1</v>
      </c>
      <c r="U30" s="17">
        <v>10</v>
      </c>
      <c r="V30" s="17">
        <v>72</v>
      </c>
      <c r="W30" s="17">
        <v>33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8</v>
      </c>
      <c r="L42" s="17">
        <v>13</v>
      </c>
      <c r="M42" s="18">
        <v>1</v>
      </c>
      <c r="N42" s="17">
        <v>0</v>
      </c>
      <c r="O42" s="17">
        <v>14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8</v>
      </c>
      <c r="L58" s="17">
        <v>15</v>
      </c>
      <c r="M58" s="18">
        <v>0</v>
      </c>
      <c r="N58" s="17">
        <v>0</v>
      </c>
      <c r="O58" s="17">
        <v>15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10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1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1</v>
      </c>
      <c r="L67" s="17">
        <v>5</v>
      </c>
      <c r="M67" s="18">
        <v>1</v>
      </c>
      <c r="N67" s="17">
        <v>0</v>
      </c>
      <c r="O67" s="17">
        <v>4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4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8</v>
      </c>
      <c r="L68" s="17">
        <v>17</v>
      </c>
      <c r="M68" s="18">
        <v>3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0</v>
      </c>
      <c r="U68" s="17">
        <v>7</v>
      </c>
      <c r="V68" s="17">
        <v>8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8</v>
      </c>
      <c r="L70" s="17">
        <v>22</v>
      </c>
      <c r="M70" s="18">
        <v>0</v>
      </c>
      <c r="N70" s="17">
        <v>1</v>
      </c>
      <c r="O70" s="17">
        <v>21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8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</v>
      </c>
      <c r="K72" s="18">
        <v>1</v>
      </c>
      <c r="L72" s="17">
        <v>2</v>
      </c>
      <c r="M72" s="18">
        <v>0</v>
      </c>
      <c r="N72" s="17">
        <v>0</v>
      </c>
      <c r="O72" s="17">
        <v>2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2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1</v>
      </c>
      <c r="L75" s="17">
        <v>2</v>
      </c>
      <c r="M75" s="18">
        <v>0</v>
      </c>
      <c r="N75" s="17">
        <v>0</v>
      </c>
      <c r="O75" s="17">
        <v>2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1</v>
      </c>
      <c r="W75" s="17">
        <v>1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8">
        <v>3</v>
      </c>
      <c r="L80" s="17">
        <v>3</v>
      </c>
      <c r="M80" s="18">
        <v>1</v>
      </c>
      <c r="N80" s="17">
        <v>0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2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0</v>
      </c>
      <c r="L91" s="17">
        <v>0</v>
      </c>
      <c r="M91" s="18">
        <v>0</v>
      </c>
      <c r="N91" s="17">
        <v>0</v>
      </c>
      <c r="O91" s="17">
        <v>0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34</v>
      </c>
      <c r="K94" s="18">
        <v>44</v>
      </c>
      <c r="L94" s="17">
        <v>77</v>
      </c>
      <c r="M94" s="18">
        <v>1</v>
      </c>
      <c r="N94" s="17">
        <v>7</v>
      </c>
      <c r="O94" s="17">
        <v>66</v>
      </c>
      <c r="P94" s="17">
        <v>4</v>
      </c>
      <c r="Q94" s="17">
        <v>0</v>
      </c>
      <c r="R94" s="18">
        <v>1</v>
      </c>
      <c r="S94" s="16">
        <v>0</v>
      </c>
      <c r="T94" s="17">
        <v>1</v>
      </c>
      <c r="U94" s="17">
        <v>12</v>
      </c>
      <c r="V94" s="17">
        <v>42</v>
      </c>
      <c r="W94" s="17">
        <v>24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5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5</v>
      </c>
      <c r="W101" s="17">
        <v>7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12</v>
      </c>
      <c r="L104" s="17">
        <v>16</v>
      </c>
      <c r="M104" s="18">
        <v>0</v>
      </c>
      <c r="N104" s="17">
        <v>0</v>
      </c>
      <c r="O104" s="17">
        <v>15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3</v>
      </c>
      <c r="V104" s="17">
        <v>7</v>
      </c>
      <c r="W104" s="17">
        <v>6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6</v>
      </c>
      <c r="W108" s="17">
        <v>2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4</v>
      </c>
      <c r="L112" s="17">
        <v>9</v>
      </c>
      <c r="M112" s="18">
        <v>2</v>
      </c>
      <c r="N112" s="17">
        <v>0</v>
      </c>
      <c r="O112" s="17">
        <v>9</v>
      </c>
      <c r="P112" s="17">
        <v>2</v>
      </c>
      <c r="Q112" s="17">
        <v>0</v>
      </c>
      <c r="R112" s="18">
        <v>0</v>
      </c>
      <c r="S112" s="16">
        <v>0</v>
      </c>
      <c r="T112" s="17">
        <v>0</v>
      </c>
      <c r="U112" s="17">
        <v>3</v>
      </c>
      <c r="V112" s="17">
        <v>5</v>
      </c>
      <c r="W112" s="17">
        <v>3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5</v>
      </c>
      <c r="L116" s="17">
        <v>11</v>
      </c>
      <c r="M116" s="18">
        <v>0</v>
      </c>
      <c r="N116" s="17">
        <v>0</v>
      </c>
      <c r="O116" s="17">
        <v>11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7</v>
      </c>
      <c r="W116" s="17">
        <v>2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23</v>
      </c>
      <c r="L121" s="17">
        <v>47</v>
      </c>
      <c r="M121" s="18">
        <v>0</v>
      </c>
      <c r="N121" s="17">
        <v>2</v>
      </c>
      <c r="O121" s="17">
        <v>43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4</v>
      </c>
      <c r="V121" s="17">
        <v>27</v>
      </c>
      <c r="W121" s="17">
        <v>16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9</v>
      </c>
      <c r="L126" s="17">
        <v>12</v>
      </c>
      <c r="M126" s="18">
        <v>3</v>
      </c>
      <c r="N126" s="17">
        <v>3</v>
      </c>
      <c r="O126" s="17">
        <v>11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4</v>
      </c>
      <c r="W126" s="17">
        <v>8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2</v>
      </c>
      <c r="L127" s="17">
        <v>3</v>
      </c>
      <c r="M127" s="18">
        <v>0</v>
      </c>
      <c r="N127" s="17">
        <v>0</v>
      </c>
      <c r="O127" s="17">
        <v>2</v>
      </c>
      <c r="P127" s="17">
        <v>1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3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8">
        <v>5</v>
      </c>
      <c r="L128" s="17">
        <v>8</v>
      </c>
      <c r="M128" s="18">
        <v>0</v>
      </c>
      <c r="N128" s="17">
        <v>0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4</v>
      </c>
      <c r="W128" s="17">
        <v>4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4</v>
      </c>
      <c r="L135" s="17">
        <v>6</v>
      </c>
      <c r="M135" s="18">
        <v>0</v>
      </c>
      <c r="N135" s="17">
        <v>0</v>
      </c>
      <c r="O135" s="17">
        <v>6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1</v>
      </c>
      <c r="W135" s="17">
        <v>3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1</v>
      </c>
      <c r="L138" s="17">
        <v>2</v>
      </c>
      <c r="M138" s="18">
        <v>0</v>
      </c>
      <c r="N138" s="17">
        <v>0</v>
      </c>
      <c r="O138" s="17">
        <v>2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1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6</v>
      </c>
      <c r="M139" s="18">
        <v>0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3</v>
      </c>
      <c r="V139" s="17">
        <v>3</v>
      </c>
      <c r="W139" s="17">
        <v>0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8">
        <v>6</v>
      </c>
      <c r="L140" s="17">
        <v>8</v>
      </c>
      <c r="M140" s="18">
        <v>0</v>
      </c>
      <c r="N140" s="17">
        <v>0</v>
      </c>
      <c r="O140" s="17">
        <v>7</v>
      </c>
      <c r="P140" s="17">
        <v>1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7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9</v>
      </c>
      <c r="K149" s="18">
        <v>6</v>
      </c>
      <c r="L149" s="17">
        <v>15</v>
      </c>
      <c r="M149" s="18">
        <v>0</v>
      </c>
      <c r="N149" s="17">
        <v>0</v>
      </c>
      <c r="O149" s="17">
        <v>13</v>
      </c>
      <c r="P149" s="17">
        <v>2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7</v>
      </c>
      <c r="W149" s="17">
        <v>6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21</v>
      </c>
      <c r="L153" s="17">
        <v>49</v>
      </c>
      <c r="M153" s="18">
        <v>1</v>
      </c>
      <c r="N153" s="17">
        <v>1</v>
      </c>
      <c r="O153" s="17">
        <v>45</v>
      </c>
      <c r="P153" s="17">
        <v>4</v>
      </c>
      <c r="Q153" s="17">
        <v>0</v>
      </c>
      <c r="R153" s="18">
        <v>0</v>
      </c>
      <c r="S153" s="16">
        <v>0</v>
      </c>
      <c r="T153" s="17">
        <v>2</v>
      </c>
      <c r="U153" s="17">
        <v>10</v>
      </c>
      <c r="V153" s="17">
        <v>24</v>
      </c>
      <c r="W153" s="17">
        <v>16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9</v>
      </c>
      <c r="L164" s="17">
        <v>15</v>
      </c>
      <c r="M164" s="18">
        <v>0</v>
      </c>
      <c r="N164" s="17">
        <v>0</v>
      </c>
      <c r="O164" s="17">
        <v>14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2</v>
      </c>
      <c r="V164" s="17">
        <v>9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16</v>
      </c>
      <c r="L165" s="17">
        <v>29</v>
      </c>
      <c r="M165" s="18">
        <v>2</v>
      </c>
      <c r="N165" s="17">
        <v>2</v>
      </c>
      <c r="O165" s="17">
        <v>28</v>
      </c>
      <c r="P165" s="17">
        <v>0</v>
      </c>
      <c r="Q165" s="17">
        <v>0</v>
      </c>
      <c r="R165" s="18">
        <v>1</v>
      </c>
      <c r="S165" s="16">
        <v>0</v>
      </c>
      <c r="T165" s="17">
        <v>0</v>
      </c>
      <c r="U165" s="17">
        <v>2</v>
      </c>
      <c r="V165" s="17">
        <v>17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2</v>
      </c>
      <c r="L174" s="17">
        <v>5</v>
      </c>
      <c r="M174" s="18">
        <v>0</v>
      </c>
      <c r="N174" s="17">
        <v>1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4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4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4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9</v>
      </c>
      <c r="L188" s="17">
        <v>22</v>
      </c>
      <c r="M188" s="18">
        <v>0</v>
      </c>
      <c r="N188" s="17">
        <v>2</v>
      </c>
      <c r="O188" s="17">
        <v>19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2</v>
      </c>
      <c r="V188" s="17">
        <v>11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25</v>
      </c>
      <c r="K189" s="18">
        <v>20</v>
      </c>
      <c r="L189" s="17">
        <v>44</v>
      </c>
      <c r="M189" s="18">
        <v>1</v>
      </c>
      <c r="N189" s="17">
        <v>0</v>
      </c>
      <c r="O189" s="17">
        <v>45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8</v>
      </c>
      <c r="V189" s="17">
        <v>27</v>
      </c>
      <c r="W189" s="17">
        <v>10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2</v>
      </c>
      <c r="L190" s="17">
        <v>8</v>
      </c>
      <c r="M190" s="18">
        <v>0</v>
      </c>
      <c r="N190" s="17">
        <v>0</v>
      </c>
      <c r="O190" s="17">
        <v>8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0</v>
      </c>
      <c r="V190" s="17">
        <v>6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8">
        <v>9</v>
      </c>
      <c r="L194" s="17">
        <v>17</v>
      </c>
      <c r="M194" s="18">
        <v>0</v>
      </c>
      <c r="N194" s="17">
        <v>0</v>
      </c>
      <c r="O194" s="17">
        <v>16</v>
      </c>
      <c r="P194" s="17">
        <v>1</v>
      </c>
      <c r="Q194" s="17">
        <v>0</v>
      </c>
      <c r="R194" s="18">
        <v>0</v>
      </c>
      <c r="S194" s="16">
        <v>0</v>
      </c>
      <c r="T194" s="17">
        <v>1</v>
      </c>
      <c r="U194" s="17">
        <v>4</v>
      </c>
      <c r="V194" s="17">
        <v>7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5</v>
      </c>
      <c r="L196" s="17">
        <v>16</v>
      </c>
      <c r="M196" s="18">
        <v>0</v>
      </c>
      <c r="N196" s="17">
        <v>2</v>
      </c>
      <c r="O196" s="17">
        <v>14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9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2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2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3</v>
      </c>
      <c r="L211" s="17">
        <v>6</v>
      </c>
      <c r="M211" s="18">
        <v>0</v>
      </c>
      <c r="N211" s="17">
        <v>0</v>
      </c>
      <c r="O211" s="17">
        <v>5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2</v>
      </c>
      <c r="W211" s="17">
        <v>4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121</v>
      </c>
      <c r="K212" s="18">
        <v>91</v>
      </c>
      <c r="L212" s="17">
        <v>197</v>
      </c>
      <c r="M212" s="18">
        <v>15</v>
      </c>
      <c r="N212" s="17">
        <v>3</v>
      </c>
      <c r="O212" s="17">
        <v>186</v>
      </c>
      <c r="P212" s="17">
        <v>22</v>
      </c>
      <c r="Q212" s="17">
        <v>1</v>
      </c>
      <c r="R212" s="18">
        <v>0</v>
      </c>
      <c r="S212" s="16">
        <v>0</v>
      </c>
      <c r="T212" s="17">
        <v>6</v>
      </c>
      <c r="U212" s="17">
        <v>40</v>
      </c>
      <c r="V212" s="17">
        <v>103</v>
      </c>
      <c r="W212" s="17">
        <v>69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13</v>
      </c>
      <c r="K214" s="18">
        <v>7</v>
      </c>
      <c r="L214" s="17">
        <v>20</v>
      </c>
      <c r="M214" s="18">
        <v>0</v>
      </c>
      <c r="N214" s="17">
        <v>1</v>
      </c>
      <c r="O214" s="17">
        <v>18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10</v>
      </c>
      <c r="W214" s="17">
        <v>9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8">
        <v>6</v>
      </c>
      <c r="L224" s="17">
        <v>11</v>
      </c>
      <c r="M224" s="18">
        <v>0</v>
      </c>
      <c r="N224" s="17">
        <v>1</v>
      </c>
      <c r="O224" s="17">
        <v>9</v>
      </c>
      <c r="P224" s="17">
        <v>1</v>
      </c>
      <c r="Q224" s="17">
        <v>0</v>
      </c>
      <c r="R224" s="18">
        <v>0</v>
      </c>
      <c r="S224" s="16">
        <v>0</v>
      </c>
      <c r="T224" s="17">
        <v>1</v>
      </c>
      <c r="U224" s="17">
        <v>1</v>
      </c>
      <c r="V224" s="17">
        <v>6</v>
      </c>
      <c r="W224" s="17">
        <v>4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30</v>
      </c>
      <c r="K236" s="18">
        <v>23</v>
      </c>
      <c r="L236" s="17">
        <v>50</v>
      </c>
      <c r="M236" s="18">
        <v>3</v>
      </c>
      <c r="N236" s="17">
        <v>3</v>
      </c>
      <c r="O236" s="17">
        <v>45</v>
      </c>
      <c r="P236" s="17">
        <v>5</v>
      </c>
      <c r="Q236" s="17">
        <v>0</v>
      </c>
      <c r="R236" s="18">
        <v>0</v>
      </c>
      <c r="S236" s="16">
        <v>0</v>
      </c>
      <c r="T236" s="17">
        <v>0</v>
      </c>
      <c r="U236" s="17">
        <v>6</v>
      </c>
      <c r="V236" s="17">
        <v>32</v>
      </c>
      <c r="W236" s="17">
        <v>15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5</v>
      </c>
      <c r="M247" s="18">
        <v>0</v>
      </c>
      <c r="N247" s="17">
        <v>1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2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6</v>
      </c>
      <c r="L269" s="17">
        <v>10</v>
      </c>
      <c r="M269" s="18">
        <v>1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2</v>
      </c>
      <c r="U269" s="17">
        <v>3</v>
      </c>
      <c r="V269" s="17">
        <v>6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8">
        <v>0</v>
      </c>
      <c r="L285" s="17">
        <v>1</v>
      </c>
      <c r="M285" s="18">
        <v>0</v>
      </c>
      <c r="N285" s="17">
        <v>0</v>
      </c>
      <c r="O285" s="17">
        <v>1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1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8">
        <v>0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3</v>
      </c>
      <c r="L291" s="17">
        <v>5</v>
      </c>
      <c r="M291" s="18">
        <v>2</v>
      </c>
      <c r="N291" s="17">
        <v>0</v>
      </c>
      <c r="O291" s="17">
        <v>4</v>
      </c>
      <c r="P291" s="17">
        <v>3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3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55</v>
      </c>
      <c r="K373" s="18">
        <v>43</v>
      </c>
      <c r="L373" s="17">
        <v>78</v>
      </c>
      <c r="M373" s="18">
        <v>20</v>
      </c>
      <c r="N373" s="17">
        <v>2</v>
      </c>
      <c r="O373" s="17">
        <v>90</v>
      </c>
      <c r="P373" s="17">
        <v>6</v>
      </c>
      <c r="Q373" s="17">
        <v>0</v>
      </c>
      <c r="R373" s="18">
        <v>0</v>
      </c>
      <c r="S373" s="16">
        <v>0</v>
      </c>
      <c r="T373" s="17">
        <v>0</v>
      </c>
      <c r="U373" s="17">
        <v>13</v>
      </c>
      <c r="V373" s="17">
        <v>31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5</v>
      </c>
      <c r="K392" s="18">
        <v>4</v>
      </c>
      <c r="L392" s="17">
        <v>9</v>
      </c>
      <c r="M392" s="18">
        <v>0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6</v>
      </c>
      <c r="W392" s="17">
        <v>3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18</v>
      </c>
      <c r="K398" s="18">
        <v>17</v>
      </c>
      <c r="L398" s="17">
        <v>33</v>
      </c>
      <c r="M398" s="18">
        <v>2</v>
      </c>
      <c r="N398" s="17">
        <v>0</v>
      </c>
      <c r="O398" s="17">
        <v>32</v>
      </c>
      <c r="P398" s="17">
        <v>3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15</v>
      </c>
      <c r="W398" s="17">
        <v>20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8">
        <v>6</v>
      </c>
      <c r="L508" s="17">
        <v>10</v>
      </c>
      <c r="M508" s="18">
        <v>0</v>
      </c>
      <c r="N508" s="17">
        <v>0</v>
      </c>
      <c r="O508" s="17">
        <v>9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4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4</v>
      </c>
      <c r="K535" s="18">
        <v>2</v>
      </c>
      <c r="L535" s="17">
        <v>6</v>
      </c>
      <c r="M535" s="18">
        <v>0</v>
      </c>
      <c r="N535" s="17">
        <v>2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3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8">
        <v>0</v>
      </c>
      <c r="L545" s="17">
        <v>1</v>
      </c>
      <c r="M545" s="18">
        <v>0</v>
      </c>
      <c r="N545" s="17">
        <v>0</v>
      </c>
      <c r="O545" s="17">
        <v>1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1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1</v>
      </c>
      <c r="L587" s="17">
        <v>1</v>
      </c>
      <c r="M587" s="18">
        <v>0</v>
      </c>
      <c r="N587" s="17">
        <v>0</v>
      </c>
      <c r="O587" s="17">
        <v>1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1</v>
      </c>
      <c r="L588" s="17">
        <v>2</v>
      </c>
      <c r="M588" s="18">
        <v>0</v>
      </c>
      <c r="N588" s="17">
        <v>0</v>
      </c>
      <c r="O588" s="17">
        <v>2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1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2</v>
      </c>
      <c r="L589" s="17">
        <v>3</v>
      </c>
      <c r="M589" s="18">
        <v>0</v>
      </c>
      <c r="N589" s="17">
        <v>0</v>
      </c>
      <c r="O589" s="17">
        <v>3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2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3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5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0</v>
      </c>
      <c r="L713" s="17">
        <v>1</v>
      </c>
      <c r="M713" s="18">
        <v>0</v>
      </c>
      <c r="N713" s="17">
        <v>0</v>
      </c>
      <c r="O713" s="17">
        <v>1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832</v>
      </c>
      <c r="G3" s="111"/>
      <c r="H3" s="111"/>
      <c r="I3" s="111"/>
    </row>
    <row r="4" spans="1:24" ht="10" thickBot="1" x14ac:dyDescent="0.3">
      <c r="J4" s="7">
        <f>SUBTOTAL(9,J7:J721)</f>
        <v>938</v>
      </c>
      <c r="K4" s="7">
        <f t="shared" ref="K4:X4" si="0">SUBTOTAL(9,K7:K721)</f>
        <v>880</v>
      </c>
      <c r="L4" s="7">
        <f t="shared" si="0"/>
        <v>1678</v>
      </c>
      <c r="M4" s="7">
        <f t="shared" si="0"/>
        <v>140</v>
      </c>
      <c r="N4" s="7">
        <f t="shared" si="0"/>
        <v>72</v>
      </c>
      <c r="O4" s="7">
        <f t="shared" si="0"/>
        <v>1593</v>
      </c>
      <c r="P4" s="7">
        <f t="shared" si="0"/>
        <v>135</v>
      </c>
      <c r="Q4" s="7">
        <f t="shared" si="0"/>
        <v>13</v>
      </c>
      <c r="R4" s="7">
        <f t="shared" si="0"/>
        <v>5</v>
      </c>
      <c r="S4" s="7">
        <f t="shared" si="0"/>
        <v>0</v>
      </c>
      <c r="T4" s="80">
        <f t="shared" si="0"/>
        <v>23</v>
      </c>
      <c r="U4" s="7">
        <f t="shared" si="0"/>
        <v>237</v>
      </c>
      <c r="V4" s="7">
        <f t="shared" si="0"/>
        <v>1018</v>
      </c>
      <c r="W4" s="7">
        <f t="shared" si="0"/>
        <v>563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190</v>
      </c>
      <c r="K7" s="15">
        <v>161</v>
      </c>
      <c r="L7" s="14">
        <v>320</v>
      </c>
      <c r="M7" s="15">
        <v>31</v>
      </c>
      <c r="N7" s="14">
        <v>15</v>
      </c>
      <c r="O7" s="14">
        <v>305</v>
      </c>
      <c r="P7" s="14">
        <v>26</v>
      </c>
      <c r="Q7" s="14">
        <v>4</v>
      </c>
      <c r="R7" s="15">
        <v>1</v>
      </c>
      <c r="S7" s="13">
        <v>0</v>
      </c>
      <c r="T7" s="14">
        <v>3</v>
      </c>
      <c r="U7" s="14">
        <v>41</v>
      </c>
      <c r="V7" s="14">
        <v>193</v>
      </c>
      <c r="W7" s="14">
        <v>117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143</v>
      </c>
      <c r="K8" s="18">
        <v>119</v>
      </c>
      <c r="L8" s="17">
        <v>217</v>
      </c>
      <c r="M8" s="18">
        <v>45</v>
      </c>
      <c r="N8" s="17">
        <v>10</v>
      </c>
      <c r="O8" s="17">
        <v>209</v>
      </c>
      <c r="P8" s="17">
        <v>35</v>
      </c>
      <c r="Q8" s="17">
        <v>7</v>
      </c>
      <c r="R8" s="18">
        <v>1</v>
      </c>
      <c r="S8" s="16">
        <v>0</v>
      </c>
      <c r="T8" s="17">
        <v>2</v>
      </c>
      <c r="U8" s="17">
        <v>34</v>
      </c>
      <c r="V8" s="17">
        <v>157</v>
      </c>
      <c r="W8" s="17">
        <v>71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3</v>
      </c>
      <c r="L9" s="17">
        <v>3</v>
      </c>
      <c r="M9" s="18">
        <v>0</v>
      </c>
      <c r="N9" s="17">
        <v>0</v>
      </c>
      <c r="O9" s="17">
        <v>3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2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4</v>
      </c>
      <c r="K12" s="18">
        <v>15</v>
      </c>
      <c r="L12" s="17">
        <v>19</v>
      </c>
      <c r="M12" s="18">
        <v>0</v>
      </c>
      <c r="N12" s="17">
        <v>1</v>
      </c>
      <c r="O12" s="17">
        <v>17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9</v>
      </c>
      <c r="W12" s="17">
        <v>7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22</v>
      </c>
      <c r="K21" s="18">
        <v>21</v>
      </c>
      <c r="L21" s="17">
        <v>42</v>
      </c>
      <c r="M21" s="18">
        <v>1</v>
      </c>
      <c r="N21" s="17">
        <v>0</v>
      </c>
      <c r="O21" s="17">
        <v>40</v>
      </c>
      <c r="P21" s="17">
        <v>3</v>
      </c>
      <c r="Q21" s="17">
        <v>0</v>
      </c>
      <c r="R21" s="18">
        <v>0</v>
      </c>
      <c r="S21" s="16">
        <v>0</v>
      </c>
      <c r="T21" s="17">
        <v>1</v>
      </c>
      <c r="U21" s="17">
        <v>2</v>
      </c>
      <c r="V21" s="17">
        <v>25</v>
      </c>
      <c r="W21" s="17">
        <v>16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38</v>
      </c>
      <c r="K30" s="18">
        <v>44</v>
      </c>
      <c r="L30" s="17">
        <v>82</v>
      </c>
      <c r="M30" s="18">
        <v>0</v>
      </c>
      <c r="N30" s="17">
        <v>1</v>
      </c>
      <c r="O30" s="17">
        <v>79</v>
      </c>
      <c r="P30" s="17">
        <v>2</v>
      </c>
      <c r="Q30" s="17">
        <v>0</v>
      </c>
      <c r="R30" s="18">
        <v>0</v>
      </c>
      <c r="S30" s="16">
        <v>0</v>
      </c>
      <c r="T30" s="17">
        <v>0</v>
      </c>
      <c r="U30" s="17">
        <v>9</v>
      </c>
      <c r="V30" s="17">
        <v>53</v>
      </c>
      <c r="W30" s="17">
        <v>20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5</v>
      </c>
      <c r="L42" s="17">
        <v>10</v>
      </c>
      <c r="M42" s="18">
        <v>1</v>
      </c>
      <c r="N42" s="17">
        <v>0</v>
      </c>
      <c r="O42" s="17">
        <v>10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5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7</v>
      </c>
      <c r="L58" s="17">
        <v>12</v>
      </c>
      <c r="M58" s="18">
        <v>0</v>
      </c>
      <c r="N58" s="17">
        <v>0</v>
      </c>
      <c r="O58" s="17">
        <v>11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3</v>
      </c>
      <c r="L64" s="17">
        <v>4</v>
      </c>
      <c r="M64" s="18">
        <v>0</v>
      </c>
      <c r="N64" s="17">
        <v>0</v>
      </c>
      <c r="O64" s="17">
        <v>4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2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8">
        <v>2</v>
      </c>
      <c r="L67" s="17">
        <v>6</v>
      </c>
      <c r="M67" s="18">
        <v>0</v>
      </c>
      <c r="N67" s="17">
        <v>1</v>
      </c>
      <c r="O67" s="17">
        <v>5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2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8">
        <v>10</v>
      </c>
      <c r="L68" s="17">
        <v>14</v>
      </c>
      <c r="M68" s="18">
        <v>2</v>
      </c>
      <c r="N68" s="17">
        <v>1</v>
      </c>
      <c r="O68" s="17">
        <v>12</v>
      </c>
      <c r="P68" s="17">
        <v>3</v>
      </c>
      <c r="Q68" s="17">
        <v>0</v>
      </c>
      <c r="R68" s="18">
        <v>0</v>
      </c>
      <c r="S68" s="16">
        <v>0</v>
      </c>
      <c r="T68" s="17">
        <v>1</v>
      </c>
      <c r="U68" s="17">
        <v>6</v>
      </c>
      <c r="V68" s="17">
        <v>6</v>
      </c>
      <c r="W68" s="17">
        <v>4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8">
        <v>12</v>
      </c>
      <c r="L70" s="17">
        <v>21</v>
      </c>
      <c r="M70" s="18">
        <v>0</v>
      </c>
      <c r="N70" s="17">
        <v>3</v>
      </c>
      <c r="O70" s="17">
        <v>18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5</v>
      </c>
      <c r="V70" s="17">
        <v>10</v>
      </c>
      <c r="W70" s="17">
        <v>6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</v>
      </c>
      <c r="K72" s="18">
        <v>2</v>
      </c>
      <c r="L72" s="17">
        <v>3</v>
      </c>
      <c r="M72" s="18">
        <v>0</v>
      </c>
      <c r="N72" s="17">
        <v>1</v>
      </c>
      <c r="O72" s="17">
        <v>2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2</v>
      </c>
      <c r="W72" s="17">
        <v>1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8">
        <v>5</v>
      </c>
      <c r="L75" s="17">
        <v>12</v>
      </c>
      <c r="M75" s="18">
        <v>0</v>
      </c>
      <c r="N75" s="17">
        <v>2</v>
      </c>
      <c r="O75" s="17">
        <v>9</v>
      </c>
      <c r="P75" s="17">
        <v>0</v>
      </c>
      <c r="Q75" s="17">
        <v>0</v>
      </c>
      <c r="R75" s="18">
        <v>1</v>
      </c>
      <c r="S75" s="16">
        <v>0</v>
      </c>
      <c r="T75" s="17">
        <v>0</v>
      </c>
      <c r="U75" s="17">
        <v>2</v>
      </c>
      <c r="V75" s="17">
        <v>9</v>
      </c>
      <c r="W75" s="17">
        <v>1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5</v>
      </c>
      <c r="L80" s="17">
        <v>11</v>
      </c>
      <c r="M80" s="18">
        <v>0</v>
      </c>
      <c r="N80" s="17">
        <v>0</v>
      </c>
      <c r="O80" s="17">
        <v>9</v>
      </c>
      <c r="P80" s="17">
        <v>2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9</v>
      </c>
      <c r="W80" s="17">
        <v>1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8">
        <v>0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35</v>
      </c>
      <c r="K94" s="18">
        <v>35</v>
      </c>
      <c r="L94" s="17">
        <v>68</v>
      </c>
      <c r="M94" s="18">
        <v>2</v>
      </c>
      <c r="N94" s="17">
        <v>4</v>
      </c>
      <c r="O94" s="17">
        <v>63</v>
      </c>
      <c r="P94" s="17">
        <v>3</v>
      </c>
      <c r="Q94" s="17">
        <v>0</v>
      </c>
      <c r="R94" s="18">
        <v>0</v>
      </c>
      <c r="S94" s="16">
        <v>0</v>
      </c>
      <c r="T94" s="17">
        <v>0</v>
      </c>
      <c r="U94" s="17">
        <v>5</v>
      </c>
      <c r="V94" s="17">
        <v>41</v>
      </c>
      <c r="W94" s="17">
        <v>24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1</v>
      </c>
      <c r="K101" s="18">
        <v>7</v>
      </c>
      <c r="L101" s="17">
        <v>8</v>
      </c>
      <c r="M101" s="18">
        <v>0</v>
      </c>
      <c r="N101" s="17">
        <v>0</v>
      </c>
      <c r="O101" s="17">
        <v>8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5</v>
      </c>
      <c r="W101" s="17">
        <v>1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9</v>
      </c>
      <c r="K104" s="18">
        <v>4</v>
      </c>
      <c r="L104" s="17">
        <v>13</v>
      </c>
      <c r="M104" s="18">
        <v>0</v>
      </c>
      <c r="N104" s="17">
        <v>0</v>
      </c>
      <c r="O104" s="17">
        <v>13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11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6</v>
      </c>
      <c r="L108" s="17">
        <v>11</v>
      </c>
      <c r="M108" s="18">
        <v>0</v>
      </c>
      <c r="N108" s="17">
        <v>0</v>
      </c>
      <c r="O108" s="17">
        <v>11</v>
      </c>
      <c r="P108" s="17">
        <v>0</v>
      </c>
      <c r="Q108" s="17">
        <v>0</v>
      </c>
      <c r="R108" s="18">
        <v>0</v>
      </c>
      <c r="S108" s="16">
        <v>0</v>
      </c>
      <c r="T108" s="17">
        <v>1</v>
      </c>
      <c r="U108" s="17">
        <v>3</v>
      </c>
      <c r="V108" s="17">
        <v>5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6</v>
      </c>
      <c r="L112" s="17">
        <v>13</v>
      </c>
      <c r="M112" s="18">
        <v>0</v>
      </c>
      <c r="N112" s="17">
        <v>1</v>
      </c>
      <c r="O112" s="17">
        <v>12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7</v>
      </c>
      <c r="W112" s="17">
        <v>5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4</v>
      </c>
      <c r="L116" s="17">
        <v>8</v>
      </c>
      <c r="M116" s="18">
        <v>2</v>
      </c>
      <c r="N116" s="17">
        <v>1</v>
      </c>
      <c r="O116" s="17">
        <v>7</v>
      </c>
      <c r="P116" s="17">
        <v>2</v>
      </c>
      <c r="Q116" s="17">
        <v>0</v>
      </c>
      <c r="R116" s="18">
        <v>0</v>
      </c>
      <c r="S116" s="16">
        <v>0</v>
      </c>
      <c r="T116" s="17">
        <v>1</v>
      </c>
      <c r="U116" s="17">
        <v>2</v>
      </c>
      <c r="V116" s="17">
        <v>5</v>
      </c>
      <c r="W116" s="17">
        <v>3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3</v>
      </c>
      <c r="K120" s="18">
        <v>1</v>
      </c>
      <c r="L120" s="17">
        <v>4</v>
      </c>
      <c r="M120" s="18">
        <v>0</v>
      </c>
      <c r="N120" s="17">
        <v>1</v>
      </c>
      <c r="O120" s="17">
        <v>3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1</v>
      </c>
      <c r="V120" s="17">
        <v>3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8">
        <v>20</v>
      </c>
      <c r="L121" s="17">
        <v>39</v>
      </c>
      <c r="M121" s="18">
        <v>3</v>
      </c>
      <c r="N121" s="17">
        <v>3</v>
      </c>
      <c r="O121" s="17">
        <v>37</v>
      </c>
      <c r="P121" s="17">
        <v>1</v>
      </c>
      <c r="Q121" s="17">
        <v>1</v>
      </c>
      <c r="R121" s="18">
        <v>0</v>
      </c>
      <c r="S121" s="16">
        <v>0</v>
      </c>
      <c r="T121" s="17">
        <v>1</v>
      </c>
      <c r="U121" s="17">
        <v>8</v>
      </c>
      <c r="V121" s="17">
        <v>24</v>
      </c>
      <c r="W121" s="17">
        <v>10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14</v>
      </c>
      <c r="L126" s="17">
        <v>18</v>
      </c>
      <c r="M126" s="18">
        <v>0</v>
      </c>
      <c r="N126" s="17">
        <v>0</v>
      </c>
      <c r="O126" s="17">
        <v>18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16</v>
      </c>
      <c r="W126" s="17">
        <v>1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1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1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4</v>
      </c>
      <c r="L128" s="17">
        <v>6</v>
      </c>
      <c r="M128" s="18">
        <v>0</v>
      </c>
      <c r="N128" s="17">
        <v>1</v>
      </c>
      <c r="O128" s="17">
        <v>5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4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2</v>
      </c>
      <c r="L135" s="17">
        <v>5</v>
      </c>
      <c r="M135" s="18">
        <v>0</v>
      </c>
      <c r="N135" s="17">
        <v>0</v>
      </c>
      <c r="O135" s="17">
        <v>5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1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5</v>
      </c>
      <c r="K138" s="18">
        <v>5</v>
      </c>
      <c r="L138" s="17">
        <v>10</v>
      </c>
      <c r="M138" s="18">
        <v>0</v>
      </c>
      <c r="N138" s="17">
        <v>0</v>
      </c>
      <c r="O138" s="17">
        <v>9</v>
      </c>
      <c r="P138" s="17">
        <v>1</v>
      </c>
      <c r="Q138" s="17">
        <v>0</v>
      </c>
      <c r="R138" s="18">
        <v>0</v>
      </c>
      <c r="S138" s="16">
        <v>0</v>
      </c>
      <c r="T138" s="17">
        <v>2</v>
      </c>
      <c r="U138" s="17">
        <v>2</v>
      </c>
      <c r="V138" s="17">
        <v>6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4</v>
      </c>
      <c r="L139" s="17">
        <v>6</v>
      </c>
      <c r="M139" s="18">
        <v>0</v>
      </c>
      <c r="N139" s="17">
        <v>0</v>
      </c>
      <c r="O139" s="17">
        <v>5</v>
      </c>
      <c r="P139" s="17">
        <v>1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2</v>
      </c>
      <c r="W139" s="17">
        <v>3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3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4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6</v>
      </c>
      <c r="L149" s="17">
        <v>11</v>
      </c>
      <c r="M149" s="18">
        <v>0</v>
      </c>
      <c r="N149" s="17">
        <v>0</v>
      </c>
      <c r="O149" s="17">
        <v>11</v>
      </c>
      <c r="P149" s="17">
        <v>0</v>
      </c>
      <c r="Q149" s="17">
        <v>0</v>
      </c>
      <c r="R149" s="18">
        <v>0</v>
      </c>
      <c r="S149" s="16">
        <v>0</v>
      </c>
      <c r="T149" s="17">
        <v>1</v>
      </c>
      <c r="U149" s="17">
        <v>3</v>
      </c>
      <c r="V149" s="17">
        <v>5</v>
      </c>
      <c r="W149" s="17">
        <v>3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23</v>
      </c>
      <c r="K153" s="18">
        <v>39</v>
      </c>
      <c r="L153" s="17">
        <v>60</v>
      </c>
      <c r="M153" s="18">
        <v>2</v>
      </c>
      <c r="N153" s="17">
        <v>3</v>
      </c>
      <c r="O153" s="17">
        <v>55</v>
      </c>
      <c r="P153" s="17">
        <v>3</v>
      </c>
      <c r="Q153" s="17">
        <v>1</v>
      </c>
      <c r="R153" s="18">
        <v>0</v>
      </c>
      <c r="S153" s="16">
        <v>0</v>
      </c>
      <c r="T153" s="17">
        <v>0</v>
      </c>
      <c r="U153" s="17">
        <v>4</v>
      </c>
      <c r="V153" s="17">
        <v>34</v>
      </c>
      <c r="W153" s="17">
        <v>24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11</v>
      </c>
      <c r="L164" s="17">
        <v>17</v>
      </c>
      <c r="M164" s="18">
        <v>1</v>
      </c>
      <c r="N164" s="17">
        <v>2</v>
      </c>
      <c r="O164" s="17">
        <v>16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6</v>
      </c>
      <c r="V164" s="17">
        <v>9</v>
      </c>
      <c r="W164" s="17">
        <v>3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8">
        <v>22</v>
      </c>
      <c r="L165" s="17">
        <v>42</v>
      </c>
      <c r="M165" s="18">
        <v>5</v>
      </c>
      <c r="N165" s="17">
        <v>2</v>
      </c>
      <c r="O165" s="17">
        <v>40</v>
      </c>
      <c r="P165" s="17">
        <v>5</v>
      </c>
      <c r="Q165" s="17">
        <v>0</v>
      </c>
      <c r="R165" s="18">
        <v>0</v>
      </c>
      <c r="S165" s="16">
        <v>0</v>
      </c>
      <c r="T165" s="17">
        <v>0</v>
      </c>
      <c r="U165" s="17">
        <v>7</v>
      </c>
      <c r="V165" s="17">
        <v>24</v>
      </c>
      <c r="W165" s="17">
        <v>16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2</v>
      </c>
      <c r="L173" s="17">
        <v>3</v>
      </c>
      <c r="M173" s="18">
        <v>0</v>
      </c>
      <c r="N173" s="17">
        <v>0</v>
      </c>
      <c r="O173" s="17">
        <v>3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2</v>
      </c>
      <c r="W173" s="17">
        <v>1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5</v>
      </c>
      <c r="K174" s="18">
        <v>0</v>
      </c>
      <c r="L174" s="17">
        <v>5</v>
      </c>
      <c r="M174" s="18">
        <v>0</v>
      </c>
      <c r="N174" s="17">
        <v>0</v>
      </c>
      <c r="O174" s="17">
        <v>5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3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2</v>
      </c>
      <c r="P185" s="17">
        <v>1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1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20</v>
      </c>
      <c r="K188" s="18">
        <v>14</v>
      </c>
      <c r="L188" s="17">
        <v>33</v>
      </c>
      <c r="M188" s="18">
        <v>1</v>
      </c>
      <c r="N188" s="17">
        <v>2</v>
      </c>
      <c r="O188" s="17">
        <v>29</v>
      </c>
      <c r="P188" s="17">
        <v>2</v>
      </c>
      <c r="Q188" s="17">
        <v>0</v>
      </c>
      <c r="R188" s="18">
        <v>1</v>
      </c>
      <c r="S188" s="16">
        <v>0</v>
      </c>
      <c r="T188" s="17">
        <v>2</v>
      </c>
      <c r="U188" s="17">
        <v>7</v>
      </c>
      <c r="V188" s="17">
        <v>11</v>
      </c>
      <c r="W188" s="17">
        <v>16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8">
        <v>13</v>
      </c>
      <c r="L189" s="17">
        <v>23</v>
      </c>
      <c r="M189" s="18">
        <v>0</v>
      </c>
      <c r="N189" s="17">
        <v>0</v>
      </c>
      <c r="O189" s="17">
        <v>22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3</v>
      </c>
      <c r="V189" s="17">
        <v>13</v>
      </c>
      <c r="W189" s="17">
        <v>7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7</v>
      </c>
      <c r="L190" s="17">
        <v>13</v>
      </c>
      <c r="M190" s="18">
        <v>0</v>
      </c>
      <c r="N190" s="17">
        <v>0</v>
      </c>
      <c r="O190" s="17">
        <v>13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8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1</v>
      </c>
      <c r="U194" s="17">
        <v>1</v>
      </c>
      <c r="V194" s="17">
        <v>10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15</v>
      </c>
      <c r="K196" s="18">
        <v>10</v>
      </c>
      <c r="L196" s="17">
        <v>22</v>
      </c>
      <c r="M196" s="18">
        <v>3</v>
      </c>
      <c r="N196" s="17">
        <v>2</v>
      </c>
      <c r="O196" s="17">
        <v>22</v>
      </c>
      <c r="P196" s="17">
        <v>1</v>
      </c>
      <c r="Q196" s="17">
        <v>0</v>
      </c>
      <c r="R196" s="18">
        <v>0</v>
      </c>
      <c r="S196" s="16">
        <v>0</v>
      </c>
      <c r="T196" s="17">
        <v>1</v>
      </c>
      <c r="U196" s="17">
        <v>7</v>
      </c>
      <c r="V196" s="17">
        <v>11</v>
      </c>
      <c r="W196" s="17">
        <v>7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2</v>
      </c>
      <c r="L205" s="17">
        <v>2</v>
      </c>
      <c r="M205" s="18">
        <v>0</v>
      </c>
      <c r="N205" s="17">
        <v>0</v>
      </c>
      <c r="O205" s="17">
        <v>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0</v>
      </c>
      <c r="W205" s="17">
        <v>2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4</v>
      </c>
      <c r="M211" s="18">
        <v>0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1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104</v>
      </c>
      <c r="K212" s="18">
        <v>93</v>
      </c>
      <c r="L212" s="17">
        <v>183</v>
      </c>
      <c r="M212" s="18">
        <v>14</v>
      </c>
      <c r="N212" s="17">
        <v>3</v>
      </c>
      <c r="O212" s="17">
        <v>178</v>
      </c>
      <c r="P212" s="17">
        <v>16</v>
      </c>
      <c r="Q212" s="17">
        <v>0</v>
      </c>
      <c r="R212" s="18">
        <v>0</v>
      </c>
      <c r="S212" s="16">
        <v>0</v>
      </c>
      <c r="T212" s="17">
        <v>1</v>
      </c>
      <c r="U212" s="17">
        <v>26</v>
      </c>
      <c r="V212" s="17">
        <v>128</v>
      </c>
      <c r="W212" s="17">
        <v>43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8</v>
      </c>
      <c r="K214" s="18">
        <v>4</v>
      </c>
      <c r="L214" s="17">
        <v>12</v>
      </c>
      <c r="M214" s="18">
        <v>0</v>
      </c>
      <c r="N214" s="17">
        <v>0</v>
      </c>
      <c r="O214" s="17">
        <v>12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8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4</v>
      </c>
      <c r="L224" s="17">
        <v>7</v>
      </c>
      <c r="M224" s="18">
        <v>0</v>
      </c>
      <c r="N224" s="17">
        <v>0</v>
      </c>
      <c r="O224" s="17">
        <v>5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5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8">
        <v>19</v>
      </c>
      <c r="L236" s="17">
        <v>42</v>
      </c>
      <c r="M236" s="18">
        <v>2</v>
      </c>
      <c r="N236" s="17">
        <v>2</v>
      </c>
      <c r="O236" s="17">
        <v>38</v>
      </c>
      <c r="P236" s="17">
        <v>4</v>
      </c>
      <c r="Q236" s="17">
        <v>0</v>
      </c>
      <c r="R236" s="18">
        <v>0</v>
      </c>
      <c r="S236" s="16">
        <v>0</v>
      </c>
      <c r="T236" s="17">
        <v>0</v>
      </c>
      <c r="U236" s="17">
        <v>8</v>
      </c>
      <c r="V236" s="17">
        <v>26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8">
        <v>8</v>
      </c>
      <c r="L247" s="17">
        <v>14</v>
      </c>
      <c r="M247" s="18">
        <v>0</v>
      </c>
      <c r="N247" s="17">
        <v>1</v>
      </c>
      <c r="O247" s="17">
        <v>11</v>
      </c>
      <c r="P247" s="17">
        <v>2</v>
      </c>
      <c r="Q247" s="17">
        <v>0</v>
      </c>
      <c r="R247" s="18">
        <v>0</v>
      </c>
      <c r="S247" s="16">
        <v>0</v>
      </c>
      <c r="T247" s="17">
        <v>1</v>
      </c>
      <c r="U247" s="17">
        <v>2</v>
      </c>
      <c r="V247" s="17">
        <v>10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2</v>
      </c>
      <c r="L269" s="17">
        <v>7</v>
      </c>
      <c r="M269" s="18">
        <v>0</v>
      </c>
      <c r="N269" s="17">
        <v>0</v>
      </c>
      <c r="O269" s="17">
        <v>6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3</v>
      </c>
      <c r="W269" s="17">
        <v>4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8">
        <v>0</v>
      </c>
      <c r="L288" s="17">
        <v>3</v>
      </c>
      <c r="M288" s="18">
        <v>0</v>
      </c>
      <c r="N288" s="17">
        <v>1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3</v>
      </c>
      <c r="L291" s="17">
        <v>7</v>
      </c>
      <c r="M291" s="18">
        <v>0</v>
      </c>
      <c r="N291" s="17">
        <v>0</v>
      </c>
      <c r="O291" s="17">
        <v>7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2</v>
      </c>
      <c r="W291" s="17">
        <v>4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8">
        <v>49</v>
      </c>
      <c r="L373" s="17">
        <v>82</v>
      </c>
      <c r="M373" s="18">
        <v>18</v>
      </c>
      <c r="N373" s="17">
        <v>7</v>
      </c>
      <c r="O373" s="17">
        <v>83</v>
      </c>
      <c r="P373" s="17">
        <v>10</v>
      </c>
      <c r="Q373" s="17">
        <v>0</v>
      </c>
      <c r="R373" s="18">
        <v>0</v>
      </c>
      <c r="S373" s="16">
        <v>0</v>
      </c>
      <c r="T373" s="17">
        <v>2</v>
      </c>
      <c r="U373" s="17">
        <v>12</v>
      </c>
      <c r="V373" s="17">
        <v>38</v>
      </c>
      <c r="W373" s="17">
        <v>50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2</v>
      </c>
      <c r="L387" s="17">
        <v>6</v>
      </c>
      <c r="M387" s="18">
        <v>0</v>
      </c>
      <c r="N387" s="17">
        <v>0</v>
      </c>
      <c r="O387" s="17">
        <v>6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2</v>
      </c>
      <c r="L392" s="17">
        <v>5</v>
      </c>
      <c r="M392" s="18">
        <v>0</v>
      </c>
      <c r="N392" s="17">
        <v>0</v>
      </c>
      <c r="O392" s="17">
        <v>3</v>
      </c>
      <c r="P392" s="17">
        <v>1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2</v>
      </c>
      <c r="W392" s="17">
        <v>3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25</v>
      </c>
      <c r="K398" s="18">
        <v>16</v>
      </c>
      <c r="L398" s="17">
        <v>35</v>
      </c>
      <c r="M398" s="18">
        <v>6</v>
      </c>
      <c r="N398" s="17">
        <v>0</v>
      </c>
      <c r="O398" s="17">
        <v>38</v>
      </c>
      <c r="P398" s="17">
        <v>3</v>
      </c>
      <c r="Q398" s="17">
        <v>0</v>
      </c>
      <c r="R398" s="18">
        <v>0</v>
      </c>
      <c r="S398" s="16">
        <v>0</v>
      </c>
      <c r="T398" s="17">
        <v>0</v>
      </c>
      <c r="U398" s="17">
        <v>2</v>
      </c>
      <c r="V398" s="17">
        <v>18</v>
      </c>
      <c r="W398" s="17">
        <v>21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1</v>
      </c>
      <c r="L508" s="17">
        <v>4</v>
      </c>
      <c r="M508" s="18">
        <v>0</v>
      </c>
      <c r="N508" s="17">
        <v>0</v>
      </c>
      <c r="O508" s="17">
        <v>4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2</v>
      </c>
      <c r="W508" s="17">
        <v>1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2</v>
      </c>
      <c r="L535" s="17">
        <v>2</v>
      </c>
      <c r="M535" s="18">
        <v>1</v>
      </c>
      <c r="N535" s="17">
        <v>0</v>
      </c>
      <c r="O535" s="17">
        <v>2</v>
      </c>
      <c r="P535" s="17">
        <v>1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2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0</v>
      </c>
      <c r="W587" s="17">
        <v>1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2</v>
      </c>
      <c r="L588" s="17">
        <v>3</v>
      </c>
      <c r="M588" s="18">
        <v>0</v>
      </c>
      <c r="N588" s="17">
        <v>0</v>
      </c>
      <c r="O588" s="17">
        <v>3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3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5</v>
      </c>
      <c r="K589" s="18">
        <v>2</v>
      </c>
      <c r="L589" s="17">
        <v>7</v>
      </c>
      <c r="M589" s="18">
        <v>0</v>
      </c>
      <c r="N589" s="17">
        <v>0</v>
      </c>
      <c r="O589" s="17">
        <v>7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4</v>
      </c>
      <c r="W589" s="17">
        <v>2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2</v>
      </c>
      <c r="L628" s="17">
        <v>4</v>
      </c>
      <c r="M628" s="18">
        <v>0</v>
      </c>
      <c r="N628" s="17">
        <v>0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3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2</v>
      </c>
      <c r="L713" s="17">
        <v>4</v>
      </c>
      <c r="M713" s="18">
        <v>0</v>
      </c>
      <c r="N713" s="17">
        <v>1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3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831</v>
      </c>
      <c r="G3" s="111"/>
      <c r="H3" s="111"/>
      <c r="I3" s="111"/>
    </row>
    <row r="4" spans="1:24" ht="10" thickBot="1" x14ac:dyDescent="0.3">
      <c r="J4" s="7">
        <f>SUBTOTAL(9,J7:J721)</f>
        <v>847</v>
      </c>
      <c r="K4" s="7">
        <f t="shared" ref="K4:X4" si="0">SUBTOTAL(9,K7:K721)</f>
        <v>807</v>
      </c>
      <c r="L4" s="7">
        <f t="shared" si="0"/>
        <v>1524</v>
      </c>
      <c r="M4" s="7">
        <f t="shared" si="0"/>
        <v>130</v>
      </c>
      <c r="N4" s="7">
        <f t="shared" si="0"/>
        <v>42</v>
      </c>
      <c r="O4" s="7">
        <f t="shared" si="0"/>
        <v>1459</v>
      </c>
      <c r="P4" s="7">
        <f t="shared" si="0"/>
        <v>142</v>
      </c>
      <c r="Q4" s="7">
        <f t="shared" si="0"/>
        <v>6</v>
      </c>
      <c r="R4" s="7">
        <f t="shared" si="0"/>
        <v>5</v>
      </c>
      <c r="S4" s="7">
        <f t="shared" si="0"/>
        <v>1</v>
      </c>
      <c r="T4" s="80">
        <f t="shared" si="0"/>
        <v>43</v>
      </c>
      <c r="U4" s="7">
        <f t="shared" si="0"/>
        <v>230</v>
      </c>
      <c r="V4" s="7">
        <f t="shared" si="0"/>
        <v>895</v>
      </c>
      <c r="W4" s="7">
        <f t="shared" si="0"/>
        <v>528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167</v>
      </c>
      <c r="K7" s="15">
        <v>146</v>
      </c>
      <c r="L7" s="14">
        <v>286</v>
      </c>
      <c r="M7" s="15">
        <v>27</v>
      </c>
      <c r="N7" s="14">
        <v>7</v>
      </c>
      <c r="O7" s="14">
        <v>276</v>
      </c>
      <c r="P7" s="14">
        <v>28</v>
      </c>
      <c r="Q7" s="14">
        <v>0</v>
      </c>
      <c r="R7" s="15">
        <v>2</v>
      </c>
      <c r="S7" s="13">
        <v>0</v>
      </c>
      <c r="T7" s="14">
        <v>8</v>
      </c>
      <c r="U7" s="14">
        <v>49</v>
      </c>
      <c r="V7" s="14">
        <v>173</v>
      </c>
      <c r="W7" s="14">
        <v>91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126</v>
      </c>
      <c r="K8" s="18">
        <v>97</v>
      </c>
      <c r="L8" s="17">
        <v>194</v>
      </c>
      <c r="M8" s="18">
        <v>29</v>
      </c>
      <c r="N8" s="17">
        <v>3</v>
      </c>
      <c r="O8" s="17">
        <v>190</v>
      </c>
      <c r="P8" s="17">
        <v>27</v>
      </c>
      <c r="Q8" s="17">
        <v>3</v>
      </c>
      <c r="R8" s="18">
        <v>0</v>
      </c>
      <c r="S8" s="16">
        <v>0</v>
      </c>
      <c r="T8" s="17">
        <v>9</v>
      </c>
      <c r="U8" s="17">
        <v>32</v>
      </c>
      <c r="V8" s="17">
        <v>132</v>
      </c>
      <c r="W8" s="17">
        <v>59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8">
        <v>0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2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4</v>
      </c>
      <c r="K12" s="18">
        <v>8</v>
      </c>
      <c r="L12" s="17">
        <v>10</v>
      </c>
      <c r="M12" s="18">
        <v>2</v>
      </c>
      <c r="N12" s="17">
        <v>1</v>
      </c>
      <c r="O12" s="17">
        <v>10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11</v>
      </c>
      <c r="W12" s="17">
        <v>1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22</v>
      </c>
      <c r="K21" s="18">
        <v>18</v>
      </c>
      <c r="L21" s="17">
        <v>39</v>
      </c>
      <c r="M21" s="18">
        <v>1</v>
      </c>
      <c r="N21" s="17">
        <v>0</v>
      </c>
      <c r="O21" s="17">
        <v>36</v>
      </c>
      <c r="P21" s="17">
        <v>4</v>
      </c>
      <c r="Q21" s="17">
        <v>0</v>
      </c>
      <c r="R21" s="18">
        <v>0</v>
      </c>
      <c r="S21" s="16">
        <v>0</v>
      </c>
      <c r="T21" s="17">
        <v>0</v>
      </c>
      <c r="U21" s="17">
        <v>5</v>
      </c>
      <c r="V21" s="17">
        <v>23</v>
      </c>
      <c r="W21" s="17">
        <v>12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37</v>
      </c>
      <c r="K30" s="18">
        <v>39</v>
      </c>
      <c r="L30" s="17">
        <v>72</v>
      </c>
      <c r="M30" s="18">
        <v>4</v>
      </c>
      <c r="N30" s="17">
        <v>1</v>
      </c>
      <c r="O30" s="17">
        <v>66</v>
      </c>
      <c r="P30" s="17">
        <v>8</v>
      </c>
      <c r="Q30" s="17">
        <v>0</v>
      </c>
      <c r="R30" s="18">
        <v>1</v>
      </c>
      <c r="S30" s="16">
        <v>0</v>
      </c>
      <c r="T30" s="17">
        <v>2</v>
      </c>
      <c r="U30" s="17">
        <v>14</v>
      </c>
      <c r="V30" s="17">
        <v>41</v>
      </c>
      <c r="W30" s="17">
        <v>21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1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8">
        <v>14</v>
      </c>
      <c r="L42" s="17">
        <v>21</v>
      </c>
      <c r="M42" s="18">
        <v>0</v>
      </c>
      <c r="N42" s="17">
        <v>0</v>
      </c>
      <c r="O42" s="17">
        <v>21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10</v>
      </c>
      <c r="W42" s="17">
        <v>10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8</v>
      </c>
      <c r="L58" s="17">
        <v>13</v>
      </c>
      <c r="M58" s="18">
        <v>0</v>
      </c>
      <c r="N58" s="17">
        <v>1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5</v>
      </c>
      <c r="W58" s="17">
        <v>5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2</v>
      </c>
      <c r="L64" s="17">
        <v>4</v>
      </c>
      <c r="M64" s="18">
        <v>0</v>
      </c>
      <c r="N64" s="17">
        <v>0</v>
      </c>
      <c r="O64" s="17">
        <v>4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0</v>
      </c>
      <c r="W64" s="17">
        <v>3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3</v>
      </c>
      <c r="L67" s="17">
        <v>5</v>
      </c>
      <c r="M67" s="18">
        <v>0</v>
      </c>
      <c r="N67" s="17">
        <v>0</v>
      </c>
      <c r="O67" s="17">
        <v>5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1</v>
      </c>
      <c r="V67" s="17">
        <v>1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11</v>
      </c>
      <c r="L68" s="17">
        <v>22</v>
      </c>
      <c r="M68" s="18">
        <v>1</v>
      </c>
      <c r="N68" s="17">
        <v>1</v>
      </c>
      <c r="O68" s="17">
        <v>22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3</v>
      </c>
      <c r="V68" s="17">
        <v>10</v>
      </c>
      <c r="W68" s="17">
        <v>10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8">
        <v>12</v>
      </c>
      <c r="L70" s="17">
        <v>28</v>
      </c>
      <c r="M70" s="18">
        <v>0</v>
      </c>
      <c r="N70" s="17">
        <v>1</v>
      </c>
      <c r="O70" s="17">
        <v>25</v>
      </c>
      <c r="P70" s="17">
        <v>1</v>
      </c>
      <c r="Q70" s="17">
        <v>0</v>
      </c>
      <c r="R70" s="18">
        <v>1</v>
      </c>
      <c r="S70" s="16">
        <v>0</v>
      </c>
      <c r="T70" s="17">
        <v>1</v>
      </c>
      <c r="U70" s="17">
        <v>5</v>
      </c>
      <c r="V70" s="17">
        <v>17</v>
      </c>
      <c r="W70" s="17">
        <v>6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3</v>
      </c>
      <c r="L75" s="17">
        <v>4</v>
      </c>
      <c r="M75" s="18">
        <v>0</v>
      </c>
      <c r="N75" s="17">
        <v>0</v>
      </c>
      <c r="O75" s="17">
        <v>4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1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1</v>
      </c>
      <c r="L77" s="17">
        <v>1</v>
      </c>
      <c r="M77" s="18">
        <v>0</v>
      </c>
      <c r="N77" s="17">
        <v>0</v>
      </c>
      <c r="O77" s="17">
        <v>1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1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8">
        <v>1</v>
      </c>
      <c r="L80" s="17">
        <v>2</v>
      </c>
      <c r="M80" s="18">
        <v>0</v>
      </c>
      <c r="N80" s="17">
        <v>0</v>
      </c>
      <c r="O80" s="17">
        <v>2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2</v>
      </c>
      <c r="W80" s="17">
        <v>0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2</v>
      </c>
      <c r="L91" s="17">
        <v>2</v>
      </c>
      <c r="M91" s="18">
        <v>0</v>
      </c>
      <c r="N91" s="17">
        <v>0</v>
      </c>
      <c r="O91" s="17">
        <v>1</v>
      </c>
      <c r="P91" s="17">
        <v>1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24</v>
      </c>
      <c r="K94" s="18">
        <v>35</v>
      </c>
      <c r="L94" s="17">
        <v>56</v>
      </c>
      <c r="M94" s="18">
        <v>3</v>
      </c>
      <c r="N94" s="17">
        <v>0</v>
      </c>
      <c r="O94" s="17">
        <v>54</v>
      </c>
      <c r="P94" s="17">
        <v>5</v>
      </c>
      <c r="Q94" s="17">
        <v>0</v>
      </c>
      <c r="R94" s="18">
        <v>0</v>
      </c>
      <c r="S94" s="16">
        <v>0</v>
      </c>
      <c r="T94" s="17">
        <v>3</v>
      </c>
      <c r="U94" s="17">
        <v>13</v>
      </c>
      <c r="V94" s="17">
        <v>28</v>
      </c>
      <c r="W94" s="17">
        <v>18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6</v>
      </c>
      <c r="L101" s="17">
        <v>14</v>
      </c>
      <c r="M101" s="18">
        <v>0</v>
      </c>
      <c r="N101" s="17">
        <v>0</v>
      </c>
      <c r="O101" s="17">
        <v>14</v>
      </c>
      <c r="P101" s="17">
        <v>0</v>
      </c>
      <c r="Q101" s="17">
        <v>0</v>
      </c>
      <c r="R101" s="18">
        <v>0</v>
      </c>
      <c r="S101" s="16">
        <v>0</v>
      </c>
      <c r="T101" s="17">
        <v>1</v>
      </c>
      <c r="U101" s="17">
        <v>2</v>
      </c>
      <c r="V101" s="17">
        <v>9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8</v>
      </c>
      <c r="K104" s="18">
        <v>1</v>
      </c>
      <c r="L104" s="17">
        <v>9</v>
      </c>
      <c r="M104" s="18">
        <v>0</v>
      </c>
      <c r="N104" s="17">
        <v>0</v>
      </c>
      <c r="O104" s="17">
        <v>9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3</v>
      </c>
      <c r="W104" s="17">
        <v>5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8">
        <v>5</v>
      </c>
      <c r="L108" s="17">
        <v>11</v>
      </c>
      <c r="M108" s="18">
        <v>0</v>
      </c>
      <c r="N108" s="17">
        <v>1</v>
      </c>
      <c r="O108" s="17">
        <v>8</v>
      </c>
      <c r="P108" s="17">
        <v>2</v>
      </c>
      <c r="Q108" s="17">
        <v>0</v>
      </c>
      <c r="R108" s="18">
        <v>0</v>
      </c>
      <c r="S108" s="16">
        <v>0</v>
      </c>
      <c r="T108" s="17">
        <v>2</v>
      </c>
      <c r="U108" s="17">
        <v>3</v>
      </c>
      <c r="V108" s="17">
        <v>4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0</v>
      </c>
      <c r="L112" s="17">
        <v>7</v>
      </c>
      <c r="M112" s="18">
        <v>0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1</v>
      </c>
      <c r="U112" s="17">
        <v>3</v>
      </c>
      <c r="V112" s="17">
        <v>3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8">
        <v>2</v>
      </c>
      <c r="L116" s="17">
        <v>7</v>
      </c>
      <c r="M116" s="18">
        <v>0</v>
      </c>
      <c r="N116" s="17">
        <v>0</v>
      </c>
      <c r="O116" s="17">
        <v>7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4</v>
      </c>
      <c r="W116" s="17">
        <v>2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8">
        <v>21</v>
      </c>
      <c r="L121" s="17">
        <v>38</v>
      </c>
      <c r="M121" s="18">
        <v>3</v>
      </c>
      <c r="N121" s="17">
        <v>1</v>
      </c>
      <c r="O121" s="17">
        <v>36</v>
      </c>
      <c r="P121" s="17">
        <v>4</v>
      </c>
      <c r="Q121" s="17">
        <v>0</v>
      </c>
      <c r="R121" s="18">
        <v>0</v>
      </c>
      <c r="S121" s="16">
        <v>0</v>
      </c>
      <c r="T121" s="17">
        <v>2</v>
      </c>
      <c r="U121" s="17">
        <v>10</v>
      </c>
      <c r="V121" s="17">
        <v>18</v>
      </c>
      <c r="W121" s="17">
        <v>13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10</v>
      </c>
      <c r="K126" s="18">
        <v>11</v>
      </c>
      <c r="L126" s="17">
        <v>19</v>
      </c>
      <c r="M126" s="18">
        <v>2</v>
      </c>
      <c r="N126" s="17">
        <v>0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1</v>
      </c>
      <c r="U126" s="17">
        <v>2</v>
      </c>
      <c r="V126" s="17">
        <v>12</v>
      </c>
      <c r="W126" s="17">
        <v>7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2</v>
      </c>
      <c r="L127" s="17">
        <v>3</v>
      </c>
      <c r="M127" s="18">
        <v>0</v>
      </c>
      <c r="N127" s="17">
        <v>0</v>
      </c>
      <c r="O127" s="17">
        <v>3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3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3</v>
      </c>
      <c r="M128" s="18">
        <v>1</v>
      </c>
      <c r="N128" s="17">
        <v>0</v>
      </c>
      <c r="O128" s="17">
        <v>2</v>
      </c>
      <c r="P128" s="17">
        <v>2</v>
      </c>
      <c r="Q128" s="17">
        <v>0</v>
      </c>
      <c r="R128" s="18">
        <v>0</v>
      </c>
      <c r="S128" s="16">
        <v>0</v>
      </c>
      <c r="T128" s="17">
        <v>1</v>
      </c>
      <c r="U128" s="17">
        <v>1</v>
      </c>
      <c r="V128" s="17">
        <v>2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2</v>
      </c>
      <c r="L135" s="17">
        <v>2</v>
      </c>
      <c r="M135" s="18">
        <v>0</v>
      </c>
      <c r="N135" s="17">
        <v>1</v>
      </c>
      <c r="O135" s="17">
        <v>1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8">
        <v>4</v>
      </c>
      <c r="L138" s="17">
        <v>7</v>
      </c>
      <c r="M138" s="18">
        <v>0</v>
      </c>
      <c r="N138" s="17">
        <v>0</v>
      </c>
      <c r="O138" s="17">
        <v>5</v>
      </c>
      <c r="P138" s="17">
        <v>1</v>
      </c>
      <c r="Q138" s="17">
        <v>0</v>
      </c>
      <c r="R138" s="18">
        <v>1</v>
      </c>
      <c r="S138" s="16">
        <v>0</v>
      </c>
      <c r="T138" s="17">
        <v>0</v>
      </c>
      <c r="U138" s="17">
        <v>1</v>
      </c>
      <c r="V138" s="17">
        <v>4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1</v>
      </c>
      <c r="K139" s="18">
        <v>3</v>
      </c>
      <c r="L139" s="17">
        <v>4</v>
      </c>
      <c r="M139" s="18">
        <v>0</v>
      </c>
      <c r="N139" s="17">
        <v>0</v>
      </c>
      <c r="O139" s="17">
        <v>4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1</v>
      </c>
      <c r="W139" s="17">
        <v>2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8</v>
      </c>
      <c r="K140" s="18">
        <v>6</v>
      </c>
      <c r="L140" s="17">
        <v>13</v>
      </c>
      <c r="M140" s="18">
        <v>1</v>
      </c>
      <c r="N140" s="17">
        <v>0</v>
      </c>
      <c r="O140" s="17">
        <v>14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8</v>
      </c>
      <c r="W140" s="17">
        <v>6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5</v>
      </c>
      <c r="L149" s="17">
        <v>9</v>
      </c>
      <c r="M149" s="18">
        <v>1</v>
      </c>
      <c r="N149" s="17">
        <v>0</v>
      </c>
      <c r="O149" s="17">
        <v>8</v>
      </c>
      <c r="P149" s="17">
        <v>1</v>
      </c>
      <c r="Q149" s="17">
        <v>1</v>
      </c>
      <c r="R149" s="18">
        <v>0</v>
      </c>
      <c r="S149" s="16">
        <v>0</v>
      </c>
      <c r="T149" s="17">
        <v>0</v>
      </c>
      <c r="U149" s="17">
        <v>1</v>
      </c>
      <c r="V149" s="17">
        <v>5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15</v>
      </c>
      <c r="L153" s="17">
        <v>38</v>
      </c>
      <c r="M153" s="18">
        <v>1</v>
      </c>
      <c r="N153" s="17">
        <v>2</v>
      </c>
      <c r="O153" s="17">
        <v>35</v>
      </c>
      <c r="P153" s="17">
        <v>2</v>
      </c>
      <c r="Q153" s="17">
        <v>0</v>
      </c>
      <c r="R153" s="18">
        <v>0</v>
      </c>
      <c r="S153" s="16">
        <v>0</v>
      </c>
      <c r="T153" s="17">
        <v>1</v>
      </c>
      <c r="U153" s="17">
        <v>9</v>
      </c>
      <c r="V153" s="17">
        <v>20</v>
      </c>
      <c r="W153" s="17">
        <v>10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12</v>
      </c>
      <c r="L164" s="17">
        <v>21</v>
      </c>
      <c r="M164" s="18">
        <v>2</v>
      </c>
      <c r="N164" s="17">
        <v>3</v>
      </c>
      <c r="O164" s="17">
        <v>17</v>
      </c>
      <c r="P164" s="17">
        <v>3</v>
      </c>
      <c r="Q164" s="17">
        <v>0</v>
      </c>
      <c r="R164" s="18">
        <v>0</v>
      </c>
      <c r="S164" s="16">
        <v>0</v>
      </c>
      <c r="T164" s="17">
        <v>0</v>
      </c>
      <c r="U164" s="17">
        <v>2</v>
      </c>
      <c r="V164" s="17">
        <v>12</v>
      </c>
      <c r="W164" s="17">
        <v>9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27</v>
      </c>
      <c r="K165" s="18">
        <v>17</v>
      </c>
      <c r="L165" s="17">
        <v>42</v>
      </c>
      <c r="M165" s="18">
        <v>2</v>
      </c>
      <c r="N165" s="17">
        <v>1</v>
      </c>
      <c r="O165" s="17">
        <v>39</v>
      </c>
      <c r="P165" s="17">
        <v>4</v>
      </c>
      <c r="Q165" s="17">
        <v>0</v>
      </c>
      <c r="R165" s="18">
        <v>0</v>
      </c>
      <c r="S165" s="16">
        <v>0</v>
      </c>
      <c r="T165" s="17">
        <v>1</v>
      </c>
      <c r="U165" s="17">
        <v>6</v>
      </c>
      <c r="V165" s="17">
        <v>25</v>
      </c>
      <c r="W165" s="17">
        <v>13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0</v>
      </c>
      <c r="L173" s="17">
        <v>1</v>
      </c>
      <c r="M173" s="18">
        <v>0</v>
      </c>
      <c r="N173" s="17">
        <v>0</v>
      </c>
      <c r="O173" s="17">
        <v>1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1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0</v>
      </c>
      <c r="L174" s="17">
        <v>2</v>
      </c>
      <c r="M174" s="18">
        <v>0</v>
      </c>
      <c r="N174" s="17">
        <v>1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1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1</v>
      </c>
      <c r="L185" s="17">
        <v>1</v>
      </c>
      <c r="M185" s="18">
        <v>1</v>
      </c>
      <c r="N185" s="17">
        <v>0</v>
      </c>
      <c r="O185" s="17">
        <v>1</v>
      </c>
      <c r="P185" s="17">
        <v>0</v>
      </c>
      <c r="Q185" s="17">
        <v>1</v>
      </c>
      <c r="R185" s="18">
        <v>0</v>
      </c>
      <c r="S185" s="16">
        <v>0</v>
      </c>
      <c r="T185" s="17">
        <v>1</v>
      </c>
      <c r="U185" s="17">
        <v>1</v>
      </c>
      <c r="V185" s="17">
        <v>0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6</v>
      </c>
      <c r="K188" s="18">
        <v>12</v>
      </c>
      <c r="L188" s="17">
        <v>18</v>
      </c>
      <c r="M188" s="18">
        <v>0</v>
      </c>
      <c r="N188" s="17">
        <v>1</v>
      </c>
      <c r="O188" s="17">
        <v>17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1</v>
      </c>
      <c r="V188" s="17">
        <v>9</v>
      </c>
      <c r="W188" s="17">
        <v>8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8">
        <v>11</v>
      </c>
      <c r="L189" s="17">
        <v>23</v>
      </c>
      <c r="M189" s="18">
        <v>0</v>
      </c>
      <c r="N189" s="17">
        <v>0</v>
      </c>
      <c r="O189" s="17">
        <v>22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3</v>
      </c>
      <c r="V189" s="17">
        <v>14</v>
      </c>
      <c r="W189" s="17">
        <v>6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8</v>
      </c>
      <c r="K190" s="18">
        <v>2</v>
      </c>
      <c r="L190" s="17">
        <v>10</v>
      </c>
      <c r="M190" s="18">
        <v>0</v>
      </c>
      <c r="N190" s="17">
        <v>0</v>
      </c>
      <c r="O190" s="17">
        <v>10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0</v>
      </c>
      <c r="V190" s="17">
        <v>5</v>
      </c>
      <c r="W190" s="17">
        <v>5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8">
        <v>4</v>
      </c>
      <c r="L194" s="17">
        <v>7</v>
      </c>
      <c r="M194" s="18">
        <v>0</v>
      </c>
      <c r="N194" s="17">
        <v>0</v>
      </c>
      <c r="O194" s="17">
        <v>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6</v>
      </c>
      <c r="W194" s="17">
        <v>1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8">
        <v>9</v>
      </c>
      <c r="L196" s="17">
        <v>15</v>
      </c>
      <c r="M196" s="18">
        <v>0</v>
      </c>
      <c r="N196" s="17">
        <v>1</v>
      </c>
      <c r="O196" s="17">
        <v>14</v>
      </c>
      <c r="P196" s="17">
        <v>0</v>
      </c>
      <c r="Q196" s="17">
        <v>0</v>
      </c>
      <c r="R196" s="18">
        <v>0</v>
      </c>
      <c r="S196" s="16">
        <v>0</v>
      </c>
      <c r="T196" s="17">
        <v>1</v>
      </c>
      <c r="U196" s="17">
        <v>3</v>
      </c>
      <c r="V196" s="17">
        <v>8</v>
      </c>
      <c r="W196" s="17">
        <v>4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2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8">
        <v>4</v>
      </c>
      <c r="L211" s="17">
        <v>4</v>
      </c>
      <c r="M211" s="18">
        <v>1</v>
      </c>
      <c r="N211" s="17">
        <v>0</v>
      </c>
      <c r="O211" s="17">
        <v>3</v>
      </c>
      <c r="P211" s="17">
        <v>2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2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110</v>
      </c>
      <c r="K212" s="18">
        <v>107</v>
      </c>
      <c r="L212" s="17">
        <v>205</v>
      </c>
      <c r="M212" s="18">
        <v>12</v>
      </c>
      <c r="N212" s="17">
        <v>5</v>
      </c>
      <c r="O212" s="17">
        <v>190</v>
      </c>
      <c r="P212" s="17">
        <v>21</v>
      </c>
      <c r="Q212" s="17">
        <v>1</v>
      </c>
      <c r="R212" s="18">
        <v>0</v>
      </c>
      <c r="S212" s="16">
        <v>0</v>
      </c>
      <c r="T212" s="17">
        <v>5</v>
      </c>
      <c r="U212" s="17">
        <v>28</v>
      </c>
      <c r="V212" s="17">
        <v>128</v>
      </c>
      <c r="W212" s="17">
        <v>61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4</v>
      </c>
      <c r="L214" s="17">
        <v>11</v>
      </c>
      <c r="M214" s="18">
        <v>0</v>
      </c>
      <c r="N214" s="17">
        <v>0</v>
      </c>
      <c r="O214" s="17">
        <v>11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3</v>
      </c>
      <c r="V214" s="17">
        <v>6</v>
      </c>
      <c r="W214" s="17">
        <v>2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7</v>
      </c>
      <c r="L224" s="17">
        <v>9</v>
      </c>
      <c r="M224" s="18">
        <v>0</v>
      </c>
      <c r="N224" s="17">
        <v>0</v>
      </c>
      <c r="O224" s="17">
        <v>9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6</v>
      </c>
      <c r="W224" s="17">
        <v>3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26</v>
      </c>
      <c r="L236" s="17">
        <v>47</v>
      </c>
      <c r="M236" s="18">
        <v>1</v>
      </c>
      <c r="N236" s="17">
        <v>0</v>
      </c>
      <c r="O236" s="17">
        <v>44</v>
      </c>
      <c r="P236" s="17">
        <v>4</v>
      </c>
      <c r="Q236" s="17">
        <v>0</v>
      </c>
      <c r="R236" s="18">
        <v>0</v>
      </c>
      <c r="S236" s="16">
        <v>0</v>
      </c>
      <c r="T236" s="17">
        <v>1</v>
      </c>
      <c r="U236" s="17">
        <v>8</v>
      </c>
      <c r="V236" s="17">
        <v>33</v>
      </c>
      <c r="W236" s="17">
        <v>7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5</v>
      </c>
      <c r="L247" s="17">
        <v>10</v>
      </c>
      <c r="M247" s="18">
        <v>0</v>
      </c>
      <c r="N247" s="17">
        <v>3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5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3</v>
      </c>
      <c r="L269" s="17">
        <v>7</v>
      </c>
      <c r="M269" s="18">
        <v>0</v>
      </c>
      <c r="N269" s="17">
        <v>0</v>
      </c>
      <c r="O269" s="17">
        <v>6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8">
        <v>0</v>
      </c>
      <c r="L285" s="17">
        <v>1</v>
      </c>
      <c r="M285" s="18">
        <v>0</v>
      </c>
      <c r="N285" s="17">
        <v>0</v>
      </c>
      <c r="O285" s="17">
        <v>1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1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4</v>
      </c>
      <c r="K288" s="18">
        <v>0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3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1</v>
      </c>
      <c r="L291" s="17">
        <v>2</v>
      </c>
      <c r="M291" s="18">
        <v>0</v>
      </c>
      <c r="N291" s="17">
        <v>0</v>
      </c>
      <c r="O291" s="17">
        <v>2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1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54</v>
      </c>
      <c r="K373" s="18">
        <v>56</v>
      </c>
      <c r="L373" s="17">
        <v>85</v>
      </c>
      <c r="M373" s="18">
        <v>25</v>
      </c>
      <c r="N373" s="17">
        <v>6</v>
      </c>
      <c r="O373" s="17">
        <v>91</v>
      </c>
      <c r="P373" s="17">
        <v>13</v>
      </c>
      <c r="Q373" s="17">
        <v>0</v>
      </c>
      <c r="R373" s="18">
        <v>0</v>
      </c>
      <c r="S373" s="16">
        <v>1</v>
      </c>
      <c r="T373" s="17">
        <v>1</v>
      </c>
      <c r="U373" s="17">
        <v>7</v>
      </c>
      <c r="V373" s="17">
        <v>38</v>
      </c>
      <c r="W373" s="17">
        <v>64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7</v>
      </c>
      <c r="L387" s="17">
        <v>8</v>
      </c>
      <c r="M387" s="18">
        <v>0</v>
      </c>
      <c r="N387" s="17">
        <v>0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4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2</v>
      </c>
      <c r="K392" s="18">
        <v>6</v>
      </c>
      <c r="L392" s="17">
        <v>4</v>
      </c>
      <c r="M392" s="18">
        <v>4</v>
      </c>
      <c r="N392" s="17">
        <v>0</v>
      </c>
      <c r="O392" s="17">
        <v>7</v>
      </c>
      <c r="P392" s="17">
        <v>1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8">
        <v>10</v>
      </c>
      <c r="L398" s="17">
        <v>15</v>
      </c>
      <c r="M398" s="18">
        <v>3</v>
      </c>
      <c r="N398" s="17">
        <v>0</v>
      </c>
      <c r="O398" s="17">
        <v>17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13</v>
      </c>
      <c r="W398" s="17">
        <v>5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8">
        <v>7</v>
      </c>
      <c r="L508" s="17">
        <v>11</v>
      </c>
      <c r="M508" s="18">
        <v>2</v>
      </c>
      <c r="N508" s="17">
        <v>0</v>
      </c>
      <c r="O508" s="17">
        <v>12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5</v>
      </c>
      <c r="W508" s="17">
        <v>8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1</v>
      </c>
      <c r="L535" s="17">
        <v>2</v>
      </c>
      <c r="M535" s="18">
        <v>0</v>
      </c>
      <c r="N535" s="17">
        <v>0</v>
      </c>
      <c r="O535" s="17">
        <v>2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8">
        <v>0</v>
      </c>
      <c r="L545" s="17">
        <v>0</v>
      </c>
      <c r="M545" s="18">
        <v>1</v>
      </c>
      <c r="N545" s="17">
        <v>0</v>
      </c>
      <c r="O545" s="17">
        <v>0</v>
      </c>
      <c r="P545" s="17">
        <v>1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1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2</v>
      </c>
      <c r="L587" s="17">
        <v>3</v>
      </c>
      <c r="M587" s="18">
        <v>0</v>
      </c>
      <c r="N587" s="17">
        <v>0</v>
      </c>
      <c r="O587" s="17">
        <v>3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3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3</v>
      </c>
      <c r="L589" s="17">
        <v>3</v>
      </c>
      <c r="M589" s="18">
        <v>0</v>
      </c>
      <c r="N589" s="17">
        <v>1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3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2</v>
      </c>
      <c r="L628" s="17">
        <v>2</v>
      </c>
      <c r="M628" s="18">
        <v>0</v>
      </c>
      <c r="N628" s="17">
        <v>0</v>
      </c>
      <c r="O628" s="17">
        <v>1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0</v>
      </c>
      <c r="L713" s="17">
        <v>1</v>
      </c>
      <c r="M713" s="18">
        <v>0</v>
      </c>
      <c r="N713" s="17">
        <v>0</v>
      </c>
      <c r="O713" s="17">
        <v>1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1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11" t="s">
        <v>830</v>
      </c>
      <c r="G3" s="111"/>
      <c r="H3" s="111"/>
      <c r="I3" s="111"/>
    </row>
    <row r="4" spans="1:24" ht="10" thickBot="1" x14ac:dyDescent="0.3">
      <c r="J4" s="7">
        <f>SUBTOTAL(9,J7:J721)</f>
        <v>839</v>
      </c>
      <c r="K4" s="7">
        <f t="shared" ref="K4:X4" si="0">SUBTOTAL(9,K7:K721)</f>
        <v>876</v>
      </c>
      <c r="L4" s="7">
        <f t="shared" si="0"/>
        <v>1581</v>
      </c>
      <c r="M4" s="7">
        <f t="shared" si="0"/>
        <v>134</v>
      </c>
      <c r="N4" s="7">
        <f t="shared" si="0"/>
        <v>54</v>
      </c>
      <c r="O4" s="7">
        <f t="shared" si="0"/>
        <v>1531</v>
      </c>
      <c r="P4" s="7">
        <f t="shared" si="0"/>
        <v>114</v>
      </c>
      <c r="Q4" s="7">
        <f t="shared" si="0"/>
        <v>6</v>
      </c>
      <c r="R4" s="7">
        <f t="shared" si="0"/>
        <v>10</v>
      </c>
      <c r="S4" s="7">
        <f t="shared" si="0"/>
        <v>0</v>
      </c>
      <c r="T4" s="80">
        <f t="shared" si="0"/>
        <v>30</v>
      </c>
      <c r="U4" s="7">
        <f t="shared" si="0"/>
        <v>238</v>
      </c>
      <c r="V4" s="7">
        <f t="shared" si="0"/>
        <v>953</v>
      </c>
      <c r="W4" s="7">
        <f t="shared" si="0"/>
        <v>524</v>
      </c>
      <c r="X4" s="8">
        <f t="shared" si="0"/>
        <v>0</v>
      </c>
    </row>
    <row r="5" spans="1:24" ht="15" customHeight="1" thickBot="1" x14ac:dyDescent="0.3">
      <c r="J5" s="106" t="s">
        <v>357</v>
      </c>
      <c r="K5" s="107"/>
      <c r="L5" s="108" t="s">
        <v>837</v>
      </c>
      <c r="M5" s="109"/>
      <c r="N5" s="108" t="s">
        <v>367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176</v>
      </c>
      <c r="K7" s="15">
        <v>170</v>
      </c>
      <c r="L7" s="14">
        <v>325</v>
      </c>
      <c r="M7" s="15">
        <v>21</v>
      </c>
      <c r="N7" s="14">
        <v>10</v>
      </c>
      <c r="O7" s="14">
        <v>317</v>
      </c>
      <c r="P7" s="14">
        <v>17</v>
      </c>
      <c r="Q7" s="14">
        <v>1</v>
      </c>
      <c r="R7" s="15">
        <v>1</v>
      </c>
      <c r="S7" s="13">
        <v>0</v>
      </c>
      <c r="T7" s="14">
        <v>12</v>
      </c>
      <c r="U7" s="14">
        <v>49</v>
      </c>
      <c r="V7" s="14">
        <v>200</v>
      </c>
      <c r="W7" s="14">
        <v>97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135</v>
      </c>
      <c r="K8" s="18">
        <v>130</v>
      </c>
      <c r="L8" s="17">
        <v>223</v>
      </c>
      <c r="M8" s="18">
        <v>42</v>
      </c>
      <c r="N8" s="17">
        <v>11</v>
      </c>
      <c r="O8" s="17">
        <v>222</v>
      </c>
      <c r="P8" s="17">
        <v>29</v>
      </c>
      <c r="Q8" s="17">
        <v>2</v>
      </c>
      <c r="R8" s="18">
        <v>1</v>
      </c>
      <c r="S8" s="16">
        <v>0</v>
      </c>
      <c r="T8" s="17">
        <v>2</v>
      </c>
      <c r="U8" s="17">
        <v>27</v>
      </c>
      <c r="V8" s="17">
        <v>163</v>
      </c>
      <c r="W8" s="17">
        <v>75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8">
        <v>5</v>
      </c>
      <c r="L9" s="17">
        <v>7</v>
      </c>
      <c r="M9" s="18">
        <v>1</v>
      </c>
      <c r="N9" s="17">
        <v>2</v>
      </c>
      <c r="O9" s="17">
        <v>6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2</v>
      </c>
      <c r="V9" s="17">
        <v>3</v>
      </c>
      <c r="W9" s="17">
        <v>3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3</v>
      </c>
      <c r="K12" s="18">
        <v>10</v>
      </c>
      <c r="L12" s="17">
        <v>12</v>
      </c>
      <c r="M12" s="18">
        <v>1</v>
      </c>
      <c r="N12" s="17">
        <v>0</v>
      </c>
      <c r="O12" s="17">
        <v>13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7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8">
        <v>16</v>
      </c>
      <c r="L21" s="17">
        <v>30</v>
      </c>
      <c r="M21" s="18">
        <v>3</v>
      </c>
      <c r="N21" s="17">
        <v>0</v>
      </c>
      <c r="O21" s="17">
        <v>28</v>
      </c>
      <c r="P21" s="17">
        <v>5</v>
      </c>
      <c r="Q21" s="17">
        <v>0</v>
      </c>
      <c r="R21" s="18">
        <v>0</v>
      </c>
      <c r="S21" s="16">
        <v>0</v>
      </c>
      <c r="T21" s="17">
        <v>0</v>
      </c>
      <c r="U21" s="17">
        <v>7</v>
      </c>
      <c r="V21" s="17">
        <v>15</v>
      </c>
      <c r="W21" s="17">
        <v>11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43</v>
      </c>
      <c r="K30" s="18">
        <v>55</v>
      </c>
      <c r="L30" s="17">
        <v>97</v>
      </c>
      <c r="M30" s="18">
        <v>1</v>
      </c>
      <c r="N30" s="17">
        <v>2</v>
      </c>
      <c r="O30" s="17">
        <v>93</v>
      </c>
      <c r="P30" s="17">
        <v>3</v>
      </c>
      <c r="Q30" s="17">
        <v>0</v>
      </c>
      <c r="R30" s="18">
        <v>0</v>
      </c>
      <c r="S30" s="16">
        <v>0</v>
      </c>
      <c r="T30" s="17">
        <v>0</v>
      </c>
      <c r="U30" s="17">
        <v>9</v>
      </c>
      <c r="V30" s="17">
        <v>59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0</v>
      </c>
      <c r="L38" s="17">
        <v>0</v>
      </c>
      <c r="M38" s="18">
        <v>1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8">
        <v>9</v>
      </c>
      <c r="L42" s="17">
        <v>13</v>
      </c>
      <c r="M42" s="18">
        <v>1</v>
      </c>
      <c r="N42" s="17">
        <v>1</v>
      </c>
      <c r="O42" s="17">
        <v>12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9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11</v>
      </c>
      <c r="L58" s="17">
        <v>18</v>
      </c>
      <c r="M58" s="18">
        <v>0</v>
      </c>
      <c r="N58" s="17">
        <v>0</v>
      </c>
      <c r="O58" s="17">
        <v>16</v>
      </c>
      <c r="P58" s="17">
        <v>1</v>
      </c>
      <c r="Q58" s="17">
        <v>0</v>
      </c>
      <c r="R58" s="18">
        <v>1</v>
      </c>
      <c r="S58" s="16">
        <v>0</v>
      </c>
      <c r="T58" s="17">
        <v>1</v>
      </c>
      <c r="U58" s="17">
        <v>4</v>
      </c>
      <c r="V58" s="17">
        <v>9</v>
      </c>
      <c r="W58" s="17">
        <v>5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1</v>
      </c>
      <c r="L64" s="17">
        <v>1</v>
      </c>
      <c r="M64" s="18">
        <v>0</v>
      </c>
      <c r="N64" s="17">
        <v>0</v>
      </c>
      <c r="O64" s="17">
        <v>0</v>
      </c>
      <c r="P64" s="17">
        <v>1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0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8">
        <v>1</v>
      </c>
      <c r="L67" s="17">
        <v>1</v>
      </c>
      <c r="M67" s="18">
        <v>0</v>
      </c>
      <c r="N67" s="17">
        <v>0</v>
      </c>
      <c r="O67" s="17">
        <v>1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0</v>
      </c>
      <c r="V67" s="17">
        <v>1</v>
      </c>
      <c r="W67" s="17">
        <v>0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9</v>
      </c>
      <c r="L68" s="17">
        <v>19</v>
      </c>
      <c r="M68" s="18">
        <v>0</v>
      </c>
      <c r="N68" s="17">
        <v>0</v>
      </c>
      <c r="O68" s="17">
        <v>18</v>
      </c>
      <c r="P68" s="17">
        <v>0</v>
      </c>
      <c r="Q68" s="17">
        <v>0</v>
      </c>
      <c r="R68" s="18">
        <v>1</v>
      </c>
      <c r="S68" s="16">
        <v>0</v>
      </c>
      <c r="T68" s="17">
        <v>0</v>
      </c>
      <c r="U68" s="17">
        <v>2</v>
      </c>
      <c r="V68" s="17">
        <v>11</v>
      </c>
      <c r="W68" s="17">
        <v>6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8">
        <v>11</v>
      </c>
      <c r="L70" s="17">
        <v>15</v>
      </c>
      <c r="M70" s="18">
        <v>1</v>
      </c>
      <c r="N70" s="17">
        <v>0</v>
      </c>
      <c r="O70" s="17">
        <v>15</v>
      </c>
      <c r="P70" s="17">
        <v>1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6</v>
      </c>
      <c r="W70" s="17">
        <v>9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2</v>
      </c>
      <c r="K75" s="18">
        <v>5</v>
      </c>
      <c r="L75" s="17">
        <v>7</v>
      </c>
      <c r="M75" s="18">
        <v>0</v>
      </c>
      <c r="N75" s="17">
        <v>0</v>
      </c>
      <c r="O75" s="17">
        <v>7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1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1</v>
      </c>
      <c r="L77" s="17">
        <v>1</v>
      </c>
      <c r="M77" s="18">
        <v>0</v>
      </c>
      <c r="N77" s="17">
        <v>0</v>
      </c>
      <c r="O77" s="17">
        <v>0</v>
      </c>
      <c r="P77" s="17">
        <v>1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1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1</v>
      </c>
      <c r="L80" s="17">
        <v>3</v>
      </c>
      <c r="M80" s="18">
        <v>0</v>
      </c>
      <c r="N80" s="17">
        <v>0</v>
      </c>
      <c r="O80" s="17">
        <v>3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2</v>
      </c>
      <c r="V80" s="17">
        <v>1</v>
      </c>
      <c r="W80" s="17">
        <v>0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3</v>
      </c>
      <c r="L91" s="17">
        <v>4</v>
      </c>
      <c r="M91" s="18">
        <v>0</v>
      </c>
      <c r="N91" s="17">
        <v>1</v>
      </c>
      <c r="O91" s="17">
        <v>3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1</v>
      </c>
      <c r="V91" s="17">
        <v>2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19</v>
      </c>
      <c r="L94" s="17">
        <v>45</v>
      </c>
      <c r="M94" s="18">
        <v>2</v>
      </c>
      <c r="N94" s="17">
        <v>0</v>
      </c>
      <c r="O94" s="17">
        <v>46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2</v>
      </c>
      <c r="V94" s="17">
        <v>29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8">
        <v>1</v>
      </c>
      <c r="L101" s="17">
        <v>4</v>
      </c>
      <c r="M101" s="18">
        <v>0</v>
      </c>
      <c r="N101" s="17">
        <v>0</v>
      </c>
      <c r="O101" s="17">
        <v>4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2</v>
      </c>
      <c r="W101" s="17">
        <v>0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4</v>
      </c>
      <c r="L104" s="17">
        <v>5</v>
      </c>
      <c r="M104" s="18">
        <v>3</v>
      </c>
      <c r="N104" s="17">
        <v>0</v>
      </c>
      <c r="O104" s="17">
        <v>8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4</v>
      </c>
      <c r="W104" s="17">
        <v>3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13</v>
      </c>
      <c r="K108" s="18">
        <v>1</v>
      </c>
      <c r="L108" s="17">
        <v>14</v>
      </c>
      <c r="M108" s="18">
        <v>0</v>
      </c>
      <c r="N108" s="17">
        <v>0</v>
      </c>
      <c r="O108" s="17">
        <v>11</v>
      </c>
      <c r="P108" s="17">
        <v>3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7</v>
      </c>
      <c r="W108" s="17">
        <v>6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2</v>
      </c>
      <c r="L112" s="17">
        <v>4</v>
      </c>
      <c r="M112" s="18">
        <v>0</v>
      </c>
      <c r="N112" s="17">
        <v>0</v>
      </c>
      <c r="O112" s="17">
        <v>4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2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3</v>
      </c>
      <c r="K116" s="18">
        <v>5</v>
      </c>
      <c r="L116" s="17">
        <v>8</v>
      </c>
      <c r="M116" s="18">
        <v>0</v>
      </c>
      <c r="N116" s="17">
        <v>0</v>
      </c>
      <c r="O116" s="17">
        <v>8</v>
      </c>
      <c r="P116" s="17">
        <v>0</v>
      </c>
      <c r="Q116" s="17">
        <v>0</v>
      </c>
      <c r="R116" s="18">
        <v>0</v>
      </c>
      <c r="S116" s="16">
        <v>0</v>
      </c>
      <c r="T116" s="17">
        <v>1</v>
      </c>
      <c r="U116" s="17">
        <v>4</v>
      </c>
      <c r="V116" s="17">
        <v>3</v>
      </c>
      <c r="W116" s="17">
        <v>1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13</v>
      </c>
      <c r="K121" s="18">
        <v>16</v>
      </c>
      <c r="L121" s="17">
        <v>26</v>
      </c>
      <c r="M121" s="18">
        <v>3</v>
      </c>
      <c r="N121" s="17">
        <v>1</v>
      </c>
      <c r="O121" s="17">
        <v>22</v>
      </c>
      <c r="P121" s="17">
        <v>6</v>
      </c>
      <c r="Q121" s="17">
        <v>0</v>
      </c>
      <c r="R121" s="18">
        <v>0</v>
      </c>
      <c r="S121" s="16">
        <v>0</v>
      </c>
      <c r="T121" s="17">
        <v>2</v>
      </c>
      <c r="U121" s="17">
        <v>3</v>
      </c>
      <c r="V121" s="17">
        <v>15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8</v>
      </c>
      <c r="K126" s="18">
        <v>7</v>
      </c>
      <c r="L126" s="17">
        <v>13</v>
      </c>
      <c r="M126" s="18">
        <v>2</v>
      </c>
      <c r="N126" s="17">
        <v>0</v>
      </c>
      <c r="O126" s="17">
        <v>15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4</v>
      </c>
      <c r="V126" s="17">
        <v>8</v>
      </c>
      <c r="W126" s="17">
        <v>3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5</v>
      </c>
      <c r="K127" s="18">
        <v>2</v>
      </c>
      <c r="L127" s="17">
        <v>7</v>
      </c>
      <c r="M127" s="18">
        <v>0</v>
      </c>
      <c r="N127" s="17">
        <v>0</v>
      </c>
      <c r="O127" s="17">
        <v>7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1</v>
      </c>
      <c r="V127" s="17">
        <v>4</v>
      </c>
      <c r="W127" s="17">
        <v>2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8">
        <v>2</v>
      </c>
      <c r="L128" s="17">
        <v>5</v>
      </c>
      <c r="M128" s="18">
        <v>0</v>
      </c>
      <c r="N128" s="17">
        <v>0</v>
      </c>
      <c r="O128" s="17">
        <v>5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5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3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2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2</v>
      </c>
      <c r="L138" s="17">
        <v>4</v>
      </c>
      <c r="M138" s="18">
        <v>0</v>
      </c>
      <c r="N138" s="17">
        <v>0</v>
      </c>
      <c r="O138" s="17">
        <v>4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2</v>
      </c>
      <c r="W138" s="17">
        <v>1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6</v>
      </c>
      <c r="M139" s="18">
        <v>0</v>
      </c>
      <c r="N139" s="17">
        <v>0</v>
      </c>
      <c r="O139" s="17">
        <v>6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4</v>
      </c>
      <c r="W139" s="17">
        <v>2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5</v>
      </c>
      <c r="L140" s="17">
        <v>6</v>
      </c>
      <c r="M140" s="18">
        <v>0</v>
      </c>
      <c r="N140" s="17">
        <v>0</v>
      </c>
      <c r="O140" s="17">
        <v>4</v>
      </c>
      <c r="P140" s="17">
        <v>1</v>
      </c>
      <c r="Q140" s="17">
        <v>0</v>
      </c>
      <c r="R140" s="18">
        <v>1</v>
      </c>
      <c r="S140" s="16">
        <v>0</v>
      </c>
      <c r="T140" s="17">
        <v>0</v>
      </c>
      <c r="U140" s="17">
        <v>0</v>
      </c>
      <c r="V140" s="17">
        <v>4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8">
        <v>6</v>
      </c>
      <c r="L149" s="17">
        <v>8</v>
      </c>
      <c r="M149" s="18">
        <v>0</v>
      </c>
      <c r="N149" s="17">
        <v>1</v>
      </c>
      <c r="O149" s="17">
        <v>7</v>
      </c>
      <c r="P149" s="17">
        <v>0</v>
      </c>
      <c r="Q149" s="17">
        <v>0</v>
      </c>
      <c r="R149" s="18">
        <v>0</v>
      </c>
      <c r="S149" s="16">
        <v>0</v>
      </c>
      <c r="T149" s="17">
        <v>1</v>
      </c>
      <c r="U149" s="17">
        <v>1</v>
      </c>
      <c r="V149" s="17">
        <v>6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25</v>
      </c>
      <c r="K153" s="18">
        <v>22</v>
      </c>
      <c r="L153" s="17">
        <v>44</v>
      </c>
      <c r="M153" s="18">
        <v>3</v>
      </c>
      <c r="N153" s="17">
        <v>0</v>
      </c>
      <c r="O153" s="17">
        <v>45</v>
      </c>
      <c r="P153" s="17">
        <v>2</v>
      </c>
      <c r="Q153" s="17">
        <v>0</v>
      </c>
      <c r="R153" s="18">
        <v>0</v>
      </c>
      <c r="S153" s="16">
        <v>0</v>
      </c>
      <c r="T153" s="17">
        <v>1</v>
      </c>
      <c r="U153" s="17">
        <v>6</v>
      </c>
      <c r="V153" s="17">
        <v>28</v>
      </c>
      <c r="W153" s="17">
        <v>13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5</v>
      </c>
      <c r="K164" s="18">
        <v>7</v>
      </c>
      <c r="L164" s="17">
        <v>12</v>
      </c>
      <c r="M164" s="18">
        <v>0</v>
      </c>
      <c r="N164" s="17">
        <v>0</v>
      </c>
      <c r="O164" s="17">
        <v>12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5</v>
      </c>
      <c r="W164" s="17">
        <v>3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27</v>
      </c>
      <c r="K165" s="18">
        <v>26</v>
      </c>
      <c r="L165" s="17">
        <v>48</v>
      </c>
      <c r="M165" s="18">
        <v>5</v>
      </c>
      <c r="N165" s="17">
        <v>5</v>
      </c>
      <c r="O165" s="17">
        <v>43</v>
      </c>
      <c r="P165" s="17">
        <v>5</v>
      </c>
      <c r="Q165" s="17">
        <v>0</v>
      </c>
      <c r="R165" s="18">
        <v>0</v>
      </c>
      <c r="S165" s="16">
        <v>0</v>
      </c>
      <c r="T165" s="17">
        <v>0</v>
      </c>
      <c r="U165" s="17">
        <v>6</v>
      </c>
      <c r="V165" s="17">
        <v>31</v>
      </c>
      <c r="W165" s="17">
        <v>16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2</v>
      </c>
      <c r="K173" s="18">
        <v>0</v>
      </c>
      <c r="L173" s="17">
        <v>2</v>
      </c>
      <c r="M173" s="18">
        <v>0</v>
      </c>
      <c r="N173" s="17">
        <v>0</v>
      </c>
      <c r="O173" s="17">
        <v>2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2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1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1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4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3</v>
      </c>
      <c r="V185" s="17">
        <v>3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15</v>
      </c>
      <c r="K188" s="18">
        <v>11</v>
      </c>
      <c r="L188" s="17">
        <v>26</v>
      </c>
      <c r="M188" s="18">
        <v>0</v>
      </c>
      <c r="N188" s="17">
        <v>2</v>
      </c>
      <c r="O188" s="17">
        <v>19</v>
      </c>
      <c r="P188" s="17">
        <v>5</v>
      </c>
      <c r="Q188" s="17">
        <v>0</v>
      </c>
      <c r="R188" s="18">
        <v>0</v>
      </c>
      <c r="S188" s="16">
        <v>0</v>
      </c>
      <c r="T188" s="17">
        <v>0</v>
      </c>
      <c r="U188" s="17">
        <v>4</v>
      </c>
      <c r="V188" s="17">
        <v>16</v>
      </c>
      <c r="W188" s="17">
        <v>6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8">
        <v>0</v>
      </c>
      <c r="L189" s="17">
        <v>0</v>
      </c>
      <c r="M189" s="18">
        <v>0</v>
      </c>
      <c r="N189" s="17">
        <v>0</v>
      </c>
      <c r="O189" s="17">
        <v>0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0</v>
      </c>
      <c r="V189" s="17">
        <v>0</v>
      </c>
      <c r="W189" s="17">
        <v>0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3</v>
      </c>
      <c r="L190" s="17">
        <v>9</v>
      </c>
      <c r="M190" s="18">
        <v>0</v>
      </c>
      <c r="N190" s="17">
        <v>0</v>
      </c>
      <c r="O190" s="17">
        <v>9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1</v>
      </c>
      <c r="V190" s="17">
        <v>6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8">
        <v>3</v>
      </c>
      <c r="L194" s="17">
        <v>6</v>
      </c>
      <c r="M194" s="18">
        <v>1</v>
      </c>
      <c r="N194" s="17">
        <v>0</v>
      </c>
      <c r="O194" s="17">
        <v>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6</v>
      </c>
      <c r="W194" s="17">
        <v>1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8">
        <v>6</v>
      </c>
      <c r="L196" s="17">
        <v>15</v>
      </c>
      <c r="M196" s="18">
        <v>0</v>
      </c>
      <c r="N196" s="17">
        <v>0</v>
      </c>
      <c r="O196" s="17">
        <v>13</v>
      </c>
      <c r="P196" s="17">
        <v>2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6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0</v>
      </c>
      <c r="L205" s="17">
        <v>0</v>
      </c>
      <c r="M205" s="18">
        <v>0</v>
      </c>
      <c r="N205" s="17">
        <v>0</v>
      </c>
      <c r="O205" s="17">
        <v>0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0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2</v>
      </c>
      <c r="L211" s="17">
        <v>5</v>
      </c>
      <c r="M211" s="18">
        <v>0</v>
      </c>
      <c r="N211" s="17">
        <v>1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4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106</v>
      </c>
      <c r="K212" s="18">
        <v>122</v>
      </c>
      <c r="L212" s="17">
        <v>214</v>
      </c>
      <c r="M212" s="18">
        <v>14</v>
      </c>
      <c r="N212" s="17">
        <v>9</v>
      </c>
      <c r="O212" s="17">
        <v>202</v>
      </c>
      <c r="P212" s="17">
        <v>13</v>
      </c>
      <c r="Q212" s="17">
        <v>2</v>
      </c>
      <c r="R212" s="18">
        <v>2</v>
      </c>
      <c r="S212" s="16">
        <v>0</v>
      </c>
      <c r="T212" s="17">
        <v>7</v>
      </c>
      <c r="U212" s="17">
        <v>45</v>
      </c>
      <c r="V212" s="17">
        <v>120</v>
      </c>
      <c r="W212" s="17">
        <v>63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14</v>
      </c>
      <c r="L214" s="17">
        <v>20</v>
      </c>
      <c r="M214" s="18">
        <v>0</v>
      </c>
      <c r="N214" s="17">
        <v>0</v>
      </c>
      <c r="O214" s="17">
        <v>19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4</v>
      </c>
      <c r="V214" s="17">
        <v>12</v>
      </c>
      <c r="W214" s="17">
        <v>4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2</v>
      </c>
      <c r="L224" s="17">
        <v>6</v>
      </c>
      <c r="M224" s="18">
        <v>0</v>
      </c>
      <c r="N224" s="17">
        <v>0</v>
      </c>
      <c r="O224" s="17">
        <v>5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5</v>
      </c>
      <c r="W224" s="17">
        <v>0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26</v>
      </c>
      <c r="K236" s="18">
        <v>33</v>
      </c>
      <c r="L236" s="17">
        <v>57</v>
      </c>
      <c r="M236" s="18">
        <v>2</v>
      </c>
      <c r="N236" s="17">
        <v>0</v>
      </c>
      <c r="O236" s="17">
        <v>55</v>
      </c>
      <c r="P236" s="17">
        <v>2</v>
      </c>
      <c r="Q236" s="17">
        <v>1</v>
      </c>
      <c r="R236" s="18">
        <v>1</v>
      </c>
      <c r="S236" s="16">
        <v>0</v>
      </c>
      <c r="T236" s="17">
        <v>0</v>
      </c>
      <c r="U236" s="17">
        <v>12</v>
      </c>
      <c r="V236" s="17">
        <v>32</v>
      </c>
      <c r="W236" s="17">
        <v>15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8</v>
      </c>
      <c r="K247" s="18">
        <v>4</v>
      </c>
      <c r="L247" s="17">
        <v>12</v>
      </c>
      <c r="M247" s="18">
        <v>0</v>
      </c>
      <c r="N247" s="17">
        <v>0</v>
      </c>
      <c r="O247" s="17">
        <v>11</v>
      </c>
      <c r="P247" s="17">
        <v>1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8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3</v>
      </c>
      <c r="L269" s="17">
        <v>6</v>
      </c>
      <c r="M269" s="18">
        <v>1</v>
      </c>
      <c r="N269" s="17">
        <v>0</v>
      </c>
      <c r="O269" s="17">
        <v>6</v>
      </c>
      <c r="P269" s="17">
        <v>1</v>
      </c>
      <c r="Q269" s="17">
        <v>0</v>
      </c>
      <c r="R269" s="18">
        <v>0</v>
      </c>
      <c r="S269" s="16">
        <v>0</v>
      </c>
      <c r="T269" s="17">
        <v>1</v>
      </c>
      <c r="U269" s="17">
        <v>1</v>
      </c>
      <c r="V269" s="17">
        <v>4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1</v>
      </c>
      <c r="L285" s="17">
        <v>1</v>
      </c>
      <c r="M285" s="18">
        <v>0</v>
      </c>
      <c r="N285" s="17">
        <v>0</v>
      </c>
      <c r="O285" s="17">
        <v>1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1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2</v>
      </c>
      <c r="L288" s="17">
        <v>2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3</v>
      </c>
      <c r="L291" s="17">
        <v>4</v>
      </c>
      <c r="M291" s="18">
        <v>0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2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56</v>
      </c>
      <c r="K373" s="18">
        <v>67</v>
      </c>
      <c r="L373" s="17">
        <v>102</v>
      </c>
      <c r="M373" s="18">
        <v>21</v>
      </c>
      <c r="N373" s="17">
        <v>5</v>
      </c>
      <c r="O373" s="17">
        <v>107</v>
      </c>
      <c r="P373" s="17">
        <v>10</v>
      </c>
      <c r="Q373" s="17">
        <v>0</v>
      </c>
      <c r="R373" s="18">
        <v>1</v>
      </c>
      <c r="S373" s="16">
        <v>0</v>
      </c>
      <c r="T373" s="17">
        <v>2</v>
      </c>
      <c r="U373" s="17">
        <v>17</v>
      </c>
      <c r="V373" s="17">
        <v>53</v>
      </c>
      <c r="W373" s="17">
        <v>53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3</v>
      </c>
      <c r="L387" s="17">
        <v>5</v>
      </c>
      <c r="M387" s="18">
        <v>0</v>
      </c>
      <c r="N387" s="17">
        <v>0</v>
      </c>
      <c r="O387" s="17">
        <v>5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4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4</v>
      </c>
      <c r="K392" s="18">
        <v>6</v>
      </c>
      <c r="L392" s="17">
        <v>8</v>
      </c>
      <c r="M392" s="18">
        <v>2</v>
      </c>
      <c r="N392" s="17">
        <v>0</v>
      </c>
      <c r="O392" s="17">
        <v>9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1</v>
      </c>
      <c r="V392" s="17">
        <v>6</v>
      </c>
      <c r="W392" s="17">
        <v>3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12</v>
      </c>
      <c r="K398" s="18">
        <v>14</v>
      </c>
      <c r="L398" s="17">
        <v>23</v>
      </c>
      <c r="M398" s="18">
        <v>3</v>
      </c>
      <c r="N398" s="17">
        <v>2</v>
      </c>
      <c r="O398" s="17">
        <v>23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12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8">
        <v>2</v>
      </c>
      <c r="L508" s="17">
        <v>8</v>
      </c>
      <c r="M508" s="18">
        <v>0</v>
      </c>
      <c r="N508" s="17">
        <v>1</v>
      </c>
      <c r="O508" s="17">
        <v>7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2</v>
      </c>
      <c r="W508" s="17">
        <v>6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0</v>
      </c>
      <c r="L628" s="17">
        <v>1</v>
      </c>
      <c r="M628" s="18">
        <v>0</v>
      </c>
      <c r="N628" s="17">
        <v>0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716"/>
  <sheetViews>
    <sheetView showGridLines="0" workbookViewId="0">
      <pane xSplit="9" ySplit="6" topLeftCell="J481" activePane="bottomRight" state="frozen"/>
      <selection pane="topRight" activeCell="K1" sqref="K1"/>
      <selection pane="bottomLeft" activeCell="A2" sqref="A2"/>
      <selection pane="bottomRight" activeCell="I512" sqref="I512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90625" style="2" customWidth="1" collapsed="1"/>
    <col min="6" max="6" width="8" style="2" customWidth="1"/>
    <col min="7" max="7" width="4.453125" style="2" customWidth="1"/>
    <col min="8" max="8" width="4.1796875" style="1" customWidth="1"/>
    <col min="9" max="9" width="18.726562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7265625" style="1" customWidth="1"/>
    <col min="25" max="25" width="5.6328125" style="2" customWidth="1"/>
    <col min="26" max="26" width="5.54296875" style="50" customWidth="1"/>
    <col min="27" max="16384" width="15.54296875" style="2"/>
  </cols>
  <sheetData>
    <row r="2" spans="1:26" ht="10" thickBot="1" x14ac:dyDescent="0.3"/>
    <row r="3" spans="1:26" ht="15" thickBot="1" x14ac:dyDescent="0.4">
      <c r="F3" s="111" t="s">
        <v>834</v>
      </c>
      <c r="G3" s="111"/>
      <c r="H3" s="111"/>
      <c r="I3" s="111"/>
      <c r="J3" s="112">
        <f>SUM(J4:K4)</f>
        <v>21018</v>
      </c>
      <c r="K3" s="113"/>
      <c r="L3" s="112">
        <f>SUM(L4:M4)</f>
        <v>21018</v>
      </c>
      <c r="M3" s="113"/>
      <c r="N3" s="112">
        <f>SUM(N4:R4)</f>
        <v>21018</v>
      </c>
      <c r="O3" s="114"/>
      <c r="P3" s="114"/>
      <c r="Q3" s="114"/>
      <c r="R3" s="113"/>
      <c r="S3" s="112">
        <f>SUM(S4:X4)</f>
        <v>21377</v>
      </c>
      <c r="T3" s="114"/>
      <c r="U3" s="114"/>
      <c r="V3" s="114"/>
      <c r="W3" s="114"/>
      <c r="X3" s="113"/>
    </row>
    <row r="4" spans="1:26" ht="10" thickBot="1" x14ac:dyDescent="0.3">
      <c r="J4" s="7">
        <f>SUBTOTAL(9,J7:J721)</f>
        <v>10738</v>
      </c>
      <c r="K4" s="7">
        <f t="shared" ref="K4:Y5" si="0">SUBTOTAL(9,K7:K721)</f>
        <v>10280</v>
      </c>
      <c r="L4" s="7">
        <f t="shared" si="0"/>
        <v>19450</v>
      </c>
      <c r="M4" s="7">
        <f t="shared" si="0"/>
        <v>1568</v>
      </c>
      <c r="N4" s="7">
        <f t="shared" si="0"/>
        <v>700</v>
      </c>
      <c r="O4" s="7">
        <f t="shared" si="0"/>
        <v>18598</v>
      </c>
      <c r="P4" s="7">
        <f t="shared" si="0"/>
        <v>1493</v>
      </c>
      <c r="Q4" s="7">
        <f t="shared" si="0"/>
        <v>113</v>
      </c>
      <c r="R4" s="7">
        <f t="shared" si="0"/>
        <v>114</v>
      </c>
      <c r="S4" s="7">
        <f t="shared" si="0"/>
        <v>2</v>
      </c>
      <c r="T4" s="65">
        <f t="shared" si="0"/>
        <v>359</v>
      </c>
      <c r="U4" s="7">
        <f t="shared" si="0"/>
        <v>2849</v>
      </c>
      <c r="V4" s="7">
        <f t="shared" si="0"/>
        <v>11555</v>
      </c>
      <c r="W4" s="7">
        <f t="shared" si="0"/>
        <v>6612</v>
      </c>
      <c r="X4" s="8">
        <f t="shared" si="0"/>
        <v>0</v>
      </c>
    </row>
    <row r="5" spans="1:26" ht="15" customHeight="1" thickBot="1" x14ac:dyDescent="0.3">
      <c r="J5" s="106" t="s">
        <v>357</v>
      </c>
      <c r="K5" s="107"/>
      <c r="L5" s="108" t="s">
        <v>837</v>
      </c>
      <c r="M5" s="109"/>
      <c r="N5" s="108" t="s">
        <v>835</v>
      </c>
      <c r="O5" s="110"/>
      <c r="P5" s="110"/>
      <c r="Q5" s="110"/>
      <c r="R5" s="109"/>
      <c r="S5" s="108" t="s">
        <v>822</v>
      </c>
      <c r="T5" s="110"/>
      <c r="U5" s="110"/>
      <c r="V5" s="110"/>
      <c r="W5" s="110"/>
      <c r="X5" s="109"/>
      <c r="Y5" s="8">
        <f t="shared" si="0"/>
        <v>22419</v>
      </c>
      <c r="Z5" s="51">
        <f>SUBTOTAL(9,Z7:Z722)</f>
        <v>17935.200000000004</v>
      </c>
    </row>
    <row r="6" spans="1:26" s="1" customFormat="1" ht="28" customHeight="1" thickBot="1" x14ac:dyDescent="0.3">
      <c r="A6" s="70" t="s">
        <v>3</v>
      </c>
      <c r="B6" s="69" t="s">
        <v>4</v>
      </c>
      <c r="C6" s="69" t="s">
        <v>335</v>
      </c>
      <c r="D6" s="69" t="s">
        <v>336</v>
      </c>
      <c r="E6" s="68" t="s">
        <v>1</v>
      </c>
      <c r="F6" s="69" t="s">
        <v>2</v>
      </c>
      <c r="G6" s="69" t="s">
        <v>341</v>
      </c>
      <c r="H6" s="69" t="s">
        <v>334</v>
      </c>
      <c r="I6" s="69" t="s">
        <v>0</v>
      </c>
      <c r="J6" s="63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869</v>
      </c>
      <c r="T6" s="99" t="s">
        <v>860</v>
      </c>
      <c r="U6" s="98" t="s">
        <v>865</v>
      </c>
      <c r="V6" s="98" t="s">
        <v>866</v>
      </c>
      <c r="W6" s="98" t="s">
        <v>867</v>
      </c>
      <c r="X6" s="21" t="s">
        <v>868</v>
      </c>
      <c r="Y6" s="52" t="s">
        <v>858</v>
      </c>
      <c r="Z6" s="9" t="s">
        <v>855</v>
      </c>
    </row>
    <row r="7" spans="1:26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2063</v>
      </c>
      <c r="K7" s="15">
        <f>+Ene!K7+Feb!K7+Mar!K7+Abr!K7+May!K7+Jun!K7+Jul!K7+Ago!K7+Set!K7+Oct!K7+Nov!K7+Dic!K7</f>
        <v>1947</v>
      </c>
      <c r="L7" s="14">
        <f>+Ene!L7+Feb!L7+Mar!L7+Abr!L7+May!L7+Jun!L7+Jul!L7+Ago!L7+Set!L7+Oct!L7+Nov!L7+Dic!L7</f>
        <v>3651</v>
      </c>
      <c r="M7" s="15">
        <f>+Ene!M7+Feb!M7+Mar!M7+Abr!M7+May!M7+Jun!M7+Jul!M7+Ago!M7+Set!M7+Oct!M7+Nov!M7+Dic!M7</f>
        <v>359</v>
      </c>
      <c r="N7" s="14">
        <f>+Ene!N7+Feb!N7+Mar!N7+Abr!N7+May!N7+Jun!N7+Jul!N7+Ago!N7+Set!N7+Oct!N7+Nov!N7+Dic!N7</f>
        <v>162</v>
      </c>
      <c r="O7" s="14">
        <f>+Ene!O7+Feb!O7+Mar!O7+Abr!O7+May!O7+Jun!O7+Jul!O7+Ago!O7+Set!O7+Oct!O7+Nov!O7+Dic!O7</f>
        <v>3460</v>
      </c>
      <c r="P7" s="14">
        <f>+Ene!P7+Feb!P7+Mar!P7+Abr!P7+May!P7+Jun!P7+Jul!P7+Ago!P7+Set!P7+Oct!P7+Nov!P7+Dic!P7</f>
        <v>345</v>
      </c>
      <c r="Q7" s="14">
        <f>+Ene!Q7+Feb!Q7+Mar!Q7+Abr!Q7+May!Q7+Jun!Q7+Jul!Q7+Ago!Q7+Set!Q7+Oct!Q7+Nov!Q7+Dic!Q7</f>
        <v>25</v>
      </c>
      <c r="R7" s="15">
        <f>+Ene!R7+Feb!R7+Mar!R7+Abr!R7+May!R7+Jun!R7+Jul!R7+Ago!R7+Set!R7+Oct!R7+Nov!R7+Dic!R7</f>
        <v>18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78</v>
      </c>
      <c r="U7" s="14">
        <f>+Ene!U7+Feb!U7+Mar!U7+Abr!U7+May!U7+Jun!U7+Jul!U7+Ago!U7+Set!U7+Oct!U7+Nov!U7+Dic!U7</f>
        <v>523</v>
      </c>
      <c r="V7" s="14">
        <f>+Ene!V7+Feb!V7+Mar!V7+Abr!V7+May!V7+Jun!V7+Jul!V7+Ago!V7+Set!V7+Oct!V7+Nov!V7+Dic!V7</f>
        <v>2291</v>
      </c>
      <c r="W7" s="14">
        <f>+Ene!W7+Feb!W7+Mar!W7+Abr!W7+May!W7+Jun!W7+Jul!W7+Ago!W7+Set!W7+Oct!W7+Nov!W7+Dic!W7</f>
        <v>1196</v>
      </c>
      <c r="X7" s="15">
        <f>+Ene!X7+Feb!X7+Mar!X7+Abr!X7+May!X7+Jun!X7+Jul!X7+Ago!X7+Set!X7+Oct!X7+Nov!X7+Dic!X7</f>
        <v>0</v>
      </c>
      <c r="Y7" s="40">
        <v>0</v>
      </c>
      <c r="Z7" s="53">
        <v>0</v>
      </c>
    </row>
    <row r="8" spans="1:26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1239</v>
      </c>
      <c r="K8" s="18">
        <f>+Ene!K8+Feb!K8+Mar!K8+Abr!K8+May!K8+Jun!K8+Jul!K8+Ago!K8+Set!K8+Oct!K8+Nov!K8+Dic!K8</f>
        <v>1093</v>
      </c>
      <c r="L8" s="17">
        <f>+Ene!L8+Feb!L8+Mar!L8+Abr!L8+May!L8+Jun!L8+Jul!L8+Ago!L8+Set!L8+Oct!L8+Nov!L8+Dic!L8</f>
        <v>1901</v>
      </c>
      <c r="M8" s="18">
        <f>+Ene!M8+Feb!M8+Mar!M8+Abr!M8+May!M8+Jun!M8+Jul!M8+Ago!M8+Set!M8+Oct!M8+Nov!M8+Dic!M8</f>
        <v>431</v>
      </c>
      <c r="N8" s="17">
        <f>+Ene!N8+Feb!N8+Mar!N8+Abr!N8+May!N8+Jun!N8+Jul!N8+Ago!N8+Set!N8+Oct!N8+Nov!N8+Dic!N8</f>
        <v>74</v>
      </c>
      <c r="O8" s="17">
        <f>+Ene!O8+Feb!O8+Mar!O8+Abr!O8+May!O8+Jun!O8+Jul!O8+Ago!O8+Set!O8+Oct!O8+Nov!O8+Dic!O8</f>
        <v>1902</v>
      </c>
      <c r="P8" s="17">
        <f>+Ene!P8+Feb!P8+Mar!P8+Abr!P8+May!P8+Jun!P8+Jul!P8+Ago!P8+Set!P8+Oct!P8+Nov!P8+Dic!P8</f>
        <v>303</v>
      </c>
      <c r="Q8" s="17">
        <f>+Ene!Q8+Feb!Q8+Mar!Q8+Abr!Q8+May!Q8+Jun!Q8+Jul!Q8+Ago!Q8+Set!Q8+Oct!Q8+Nov!Q8+Dic!Q8</f>
        <v>40</v>
      </c>
      <c r="R8" s="18">
        <f>+Ene!R8+Feb!R8+Mar!R8+Abr!R8+May!R8+Jun!R8+Jul!R8+Ago!R8+Set!R8+Oct!R8+Nov!R8+Dic!R8</f>
        <v>13</v>
      </c>
      <c r="S8" s="16">
        <f>+Ene!S8+Feb!S8+Mar!S8+Abr!S8+May!S8+Jun!S8+Jul!S8+Ago!S8+Set!S8+Oct!S8+Nov!S8+Dic!S8</f>
        <v>1</v>
      </c>
      <c r="T8" s="17">
        <f>+Ene!T8+Feb!T8+Mar!T8+Abr!T8+May!T8+Jun!T8+Jul!T8+Ago!T8+Set!T8+Oct!T8+Nov!T8+Dic!T8</f>
        <v>50</v>
      </c>
      <c r="U8" s="17">
        <f>+Ene!U8+Feb!U8+Mar!U8+Abr!U8+May!U8+Jun!U8+Jul!U8+Ago!U8+Set!U8+Oct!U8+Nov!U8+Dic!U8</f>
        <v>293</v>
      </c>
      <c r="V8" s="17">
        <f>+Ene!V8+Feb!V8+Mar!V8+Abr!V8+May!V8+Jun!V8+Jul!V8+Ago!V8+Set!V8+Oct!V8+Nov!V8+Dic!V8</f>
        <v>1351</v>
      </c>
      <c r="W8" s="17">
        <f>+Ene!W8+Feb!W8+Mar!W8+Abr!W8+May!W8+Jun!W8+Jul!W8+Ago!W8+Set!W8+Oct!W8+Nov!W8+Dic!W8</f>
        <v>687</v>
      </c>
      <c r="X8" s="18">
        <f>+Ene!X8+Feb!X8+Mar!X8+Abr!X8+May!X8+Jun!X8+Jul!X8+Ago!X8+Set!X8+Oct!X8+Nov!X8+Dic!X8</f>
        <v>0</v>
      </c>
      <c r="Y8" s="41">
        <v>0</v>
      </c>
      <c r="Z8" s="54">
        <v>0</v>
      </c>
    </row>
    <row r="9" spans="1:26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10</v>
      </c>
      <c r="K9" s="18">
        <f>+Ene!K9+Feb!K9+Mar!K9+Abr!K9+May!K9+Jun!K9+Jul!K9+Ago!K9+Set!K9+Oct!K9+Nov!K9+Dic!K9</f>
        <v>14</v>
      </c>
      <c r="L9" s="17">
        <f>+Ene!L9+Feb!L9+Mar!L9+Abr!L9+May!L9+Jun!L9+Jul!L9+Ago!L9+Set!L9+Oct!L9+Nov!L9+Dic!L9</f>
        <v>22</v>
      </c>
      <c r="M9" s="18">
        <f>+Ene!M9+Feb!M9+Mar!M9+Abr!M9+May!M9+Jun!M9+Jul!M9+Ago!M9+Set!M9+Oct!M9+Nov!M9+Dic!M9</f>
        <v>2</v>
      </c>
      <c r="N9" s="17">
        <f>+Ene!N9+Feb!N9+Mar!N9+Abr!N9+May!N9+Jun!N9+Jul!N9+Ago!N9+Set!N9+Oct!N9+Nov!N9+Dic!N9</f>
        <v>2</v>
      </c>
      <c r="O9" s="17">
        <f>+Ene!O9+Feb!O9+Mar!O9+Abr!O9+May!O9+Jun!O9+Jul!O9+Ago!O9+Set!O9+Oct!O9+Nov!O9+Dic!O9</f>
        <v>21</v>
      </c>
      <c r="P9" s="17">
        <f>+Ene!P9+Feb!P9+Mar!P9+Abr!P9+May!P9+Jun!P9+Jul!P9+Ago!P9+Set!P9+Oct!P9+Nov!P9+Dic!P9</f>
        <v>1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3</v>
      </c>
      <c r="V9" s="17">
        <f>+Ene!V9+Feb!V9+Mar!V9+Abr!V9+May!V9+Jun!V9+Jul!V9+Ago!V9+Set!V9+Oct!V9+Nov!V9+Dic!V9</f>
        <v>11</v>
      </c>
      <c r="W9" s="17">
        <f>+Ene!W9+Feb!W9+Mar!W9+Abr!W9+May!W9+Jun!W9+Jul!W9+Ago!W9+Set!W9+Oct!W9+Nov!W9+Dic!W9</f>
        <v>10</v>
      </c>
      <c r="X9" s="18">
        <f>+Ene!X9+Feb!X9+Mar!X9+Abr!X9+May!X9+Jun!X9+Jul!X9+Ago!X9+Set!X9+Oct!X9+Nov!X9+Dic!X9</f>
        <v>0</v>
      </c>
      <c r="Y9" s="41">
        <v>35</v>
      </c>
      <c r="Z9" s="54">
        <v>28</v>
      </c>
    </row>
    <row r="10" spans="1:26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>
        <v>22</v>
      </c>
      <c r="Z10" s="54">
        <v>17.600000000000001</v>
      </c>
    </row>
    <row r="11" spans="1:26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>
        <v>28</v>
      </c>
      <c r="Z11" s="54">
        <v>22.400000000000002</v>
      </c>
    </row>
    <row r="12" spans="1:26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141</v>
      </c>
      <c r="K12" s="18">
        <f>+Ene!K12+Feb!K12+Mar!K12+Abr!K12+May!K12+Jun!K12+Jul!K12+Ago!K12+Set!K12+Oct!K12+Nov!K12+Dic!K12</f>
        <v>167</v>
      </c>
      <c r="L12" s="17">
        <f>+Ene!L12+Feb!L12+Mar!L12+Abr!L12+May!L12+Jun!L12+Jul!L12+Ago!L12+Set!L12+Oct!L12+Nov!L12+Dic!L12</f>
        <v>303</v>
      </c>
      <c r="M12" s="18">
        <f>+Ene!M12+Feb!M12+Mar!M12+Abr!M12+May!M12+Jun!M12+Jul!M12+Ago!M12+Set!M12+Oct!M12+Nov!M12+Dic!M12</f>
        <v>5</v>
      </c>
      <c r="N12" s="17">
        <f>+Ene!N12+Feb!N12+Mar!N12+Abr!N12+May!N12+Jun!N12+Jul!N12+Ago!N12+Set!N12+Oct!N12+Nov!N12+Dic!N12</f>
        <v>8</v>
      </c>
      <c r="O12" s="17">
        <f>+Ene!O12+Feb!O12+Mar!O12+Abr!O12+May!O12+Jun!O12+Jul!O12+Ago!O12+Set!O12+Oct!O12+Nov!O12+Dic!O12</f>
        <v>287</v>
      </c>
      <c r="P12" s="17">
        <f>+Ene!P12+Feb!P12+Mar!P12+Abr!P12+May!P12+Jun!P12+Jul!P12+Ago!P12+Set!P12+Oct!P12+Nov!P12+Dic!P12</f>
        <v>13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26</v>
      </c>
      <c r="V12" s="17">
        <f>+Ene!V12+Feb!V12+Mar!V12+Abr!V12+May!V12+Jun!V12+Jul!V12+Ago!V12+Set!V12+Oct!V12+Nov!V12+Dic!V12</f>
        <v>196</v>
      </c>
      <c r="W12" s="17">
        <f>+Ene!W12+Feb!W12+Mar!W12+Abr!W12+May!W12+Jun!W12+Jul!W12+Ago!W12+Set!W12+Oct!W12+Nov!W12+Dic!W12</f>
        <v>86</v>
      </c>
      <c r="X12" s="18">
        <f>+Ene!X12+Feb!X12+Mar!X12+Abr!X12+May!X12+Jun!X12+Jul!X12+Ago!X12+Set!X12+Oct!X12+Nov!X12+Dic!X12</f>
        <v>0</v>
      </c>
      <c r="Y12" s="41">
        <v>650</v>
      </c>
      <c r="Z12" s="54">
        <v>520</v>
      </c>
    </row>
    <row r="13" spans="1:26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>
        <v>280</v>
      </c>
      <c r="Z13" s="54">
        <v>224</v>
      </c>
    </row>
    <row r="14" spans="1:26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>
        <v>432</v>
      </c>
      <c r="Z14" s="54">
        <v>345.6</v>
      </c>
    </row>
    <row r="15" spans="1:26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>
        <v>252</v>
      </c>
      <c r="Z15" s="54">
        <v>201.60000000000002</v>
      </c>
    </row>
    <row r="16" spans="1:26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>
        <v>92</v>
      </c>
      <c r="Z16" s="54">
        <v>73.600000000000009</v>
      </c>
    </row>
    <row r="17" spans="1:26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>
        <v>20</v>
      </c>
      <c r="Z17" s="54">
        <v>16</v>
      </c>
    </row>
    <row r="18" spans="1:26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>
        <v>290</v>
      </c>
      <c r="Z18" s="54">
        <v>232</v>
      </c>
    </row>
    <row r="19" spans="1:26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>
        <v>231</v>
      </c>
      <c r="Z19" s="54">
        <v>184.8</v>
      </c>
    </row>
    <row r="20" spans="1:26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>
        <v>80</v>
      </c>
      <c r="Z20" s="54">
        <v>64</v>
      </c>
    </row>
    <row r="21" spans="1:26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353</v>
      </c>
      <c r="K21" s="18">
        <f>+Ene!K21+Feb!K21+Mar!K21+Abr!K21+May!K21+Jun!K21+Jul!K21+Ago!K21+Set!K21+Oct!K21+Nov!K21+Dic!K21</f>
        <v>346</v>
      </c>
      <c r="L21" s="17">
        <f>+Ene!L21+Feb!L21+Mar!L21+Abr!L21+May!L21+Jun!L21+Jul!L21+Ago!L21+Set!L21+Oct!L21+Nov!L21+Dic!L21</f>
        <v>684</v>
      </c>
      <c r="M21" s="18">
        <f>+Ene!M21+Feb!M21+Mar!M21+Abr!M21+May!M21+Jun!M21+Jul!M21+Ago!M21+Set!M21+Oct!M21+Nov!M21+Dic!M21</f>
        <v>15</v>
      </c>
      <c r="N21" s="17">
        <f>+Ene!N21+Feb!N21+Mar!N21+Abr!N21+May!N21+Jun!N21+Jul!N21+Ago!N21+Set!N21+Oct!N21+Nov!N21+Dic!N21</f>
        <v>12</v>
      </c>
      <c r="O21" s="17">
        <f>+Ene!O21+Feb!O21+Mar!O21+Abr!O21+May!O21+Jun!O21+Jul!O21+Ago!O21+Set!O21+Oct!O21+Nov!O21+Dic!O21</f>
        <v>646</v>
      </c>
      <c r="P21" s="17">
        <f>+Ene!P21+Feb!P21+Mar!P21+Abr!P21+May!P21+Jun!P21+Jul!P21+Ago!P21+Set!P21+Oct!P21+Nov!P21+Dic!P21</f>
        <v>35</v>
      </c>
      <c r="Q21" s="17">
        <f>+Ene!Q21+Feb!Q21+Mar!Q21+Abr!Q21+May!Q21+Jun!Q21+Jul!Q21+Ago!Q21+Set!Q21+Oct!Q21+Nov!Q21+Dic!Q21</f>
        <v>4</v>
      </c>
      <c r="R21" s="18">
        <f>+Ene!R21+Feb!R21+Mar!R21+Abr!R21+May!R21+Jun!R21+Jul!R21+Ago!R21+Set!R21+Oct!R21+Nov!R21+Dic!R21</f>
        <v>2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4</v>
      </c>
      <c r="U21" s="17">
        <f>+Ene!U21+Feb!U21+Mar!U21+Abr!U21+May!U21+Jun!U21+Jul!U21+Ago!U21+Set!U21+Oct!U21+Nov!U21+Dic!U21</f>
        <v>88</v>
      </c>
      <c r="V21" s="17">
        <f>+Ene!V21+Feb!V21+Mar!V21+Abr!V21+May!V21+Jun!V21+Jul!V21+Ago!V21+Set!V21+Oct!V21+Nov!V21+Dic!V21</f>
        <v>416</v>
      </c>
      <c r="W21" s="17">
        <f>+Ene!W21+Feb!W21+Mar!W21+Abr!W21+May!W21+Jun!W21+Jul!W21+Ago!W21+Set!W21+Oct!W21+Nov!W21+Dic!W21</f>
        <v>195</v>
      </c>
      <c r="X21" s="18">
        <f>+Ene!X21+Feb!X21+Mar!X21+Abr!X21+May!X21+Jun!X21+Jul!X21+Ago!X21+Set!X21+Oct!X21+Nov!X21+Dic!X21</f>
        <v>0</v>
      </c>
      <c r="Y21" s="41">
        <v>650</v>
      </c>
      <c r="Z21" s="54">
        <v>520</v>
      </c>
    </row>
    <row r="22" spans="1:26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>
        <v>58</v>
      </c>
      <c r="Z22" s="54">
        <v>46.400000000000006</v>
      </c>
    </row>
    <row r="23" spans="1:26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>
        <v>60</v>
      </c>
      <c r="Z23" s="54">
        <v>48</v>
      </c>
    </row>
    <row r="24" spans="1:26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>
        <v>27</v>
      </c>
      <c r="Z24" s="54">
        <v>21.6</v>
      </c>
    </row>
    <row r="25" spans="1:26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>
        <v>36</v>
      </c>
      <c r="Z25" s="54">
        <v>28.8</v>
      </c>
    </row>
    <row r="26" spans="1:26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>
        <v>32</v>
      </c>
      <c r="Z26" s="54">
        <v>25.6</v>
      </c>
    </row>
    <row r="27" spans="1:26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>
        <v>36</v>
      </c>
      <c r="Z27" s="54">
        <v>28.8</v>
      </c>
    </row>
    <row r="28" spans="1:26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>
        <v>350</v>
      </c>
      <c r="Z28" s="54">
        <v>280</v>
      </c>
    </row>
    <row r="29" spans="1:26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>
        <v>478</v>
      </c>
      <c r="Z29" s="54">
        <v>382.40000000000003</v>
      </c>
    </row>
    <row r="30" spans="1:26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651</v>
      </c>
      <c r="K30" s="18">
        <f>+Ene!K30+Feb!K30+Mar!K30+Abr!K30+May!K30+Jun!K30+Jul!K30+Ago!K30+Set!K30+Oct!K30+Nov!K30+Dic!K30</f>
        <v>666</v>
      </c>
      <c r="L30" s="17">
        <f>+Ene!L30+Feb!L30+Mar!L30+Abr!L30+May!L30+Jun!L30+Jul!L30+Ago!L30+Set!L30+Oct!L30+Nov!L30+Dic!L30</f>
        <v>1292</v>
      </c>
      <c r="M30" s="18">
        <f>+Ene!M30+Feb!M30+Mar!M30+Abr!M30+May!M30+Jun!M30+Jul!M30+Ago!M30+Set!M30+Oct!M30+Nov!M30+Dic!M30</f>
        <v>25</v>
      </c>
      <c r="N30" s="17">
        <f>+Ene!N30+Feb!N30+Mar!N30+Abr!N30+May!N30+Jun!N30+Jul!N30+Ago!N30+Set!N30+Oct!N30+Nov!N30+Dic!N30</f>
        <v>27</v>
      </c>
      <c r="O30" s="17">
        <f>+Ene!O30+Feb!O30+Mar!O30+Abr!O30+May!O30+Jun!O30+Jul!O30+Ago!O30+Set!O30+Oct!O30+Nov!O30+Dic!O30</f>
        <v>1221</v>
      </c>
      <c r="P30" s="17">
        <f>+Ene!P30+Feb!P30+Mar!P30+Abr!P30+May!P30+Jun!P30+Jul!P30+Ago!P30+Set!P30+Oct!P30+Nov!P30+Dic!P30</f>
        <v>64</v>
      </c>
      <c r="Q30" s="17">
        <f>+Ene!Q30+Feb!Q30+Mar!Q30+Abr!Q30+May!Q30+Jun!Q30+Jul!Q30+Ago!Q30+Set!Q30+Oct!Q30+Nov!Q30+Dic!Q30</f>
        <v>2</v>
      </c>
      <c r="R30" s="18">
        <f>+Ene!R30+Feb!R30+Mar!R30+Abr!R30+May!R30+Jun!R30+Jul!R30+Ago!R30+Set!R30+Oct!R30+Nov!R30+Dic!R30</f>
        <v>3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11</v>
      </c>
      <c r="U30" s="17">
        <f>+Ene!U30+Feb!U30+Mar!U30+Abr!U30+May!U30+Jun!U30+Jul!U30+Ago!U30+Set!U30+Oct!U30+Nov!U30+Dic!U30</f>
        <v>145</v>
      </c>
      <c r="V30" s="17">
        <f>+Ene!V30+Feb!V30+Mar!V30+Abr!V30+May!V30+Jun!V30+Jul!V30+Ago!V30+Set!V30+Oct!V30+Nov!V30+Dic!V30</f>
        <v>794</v>
      </c>
      <c r="W30" s="17">
        <f>+Ene!W30+Feb!W30+Mar!W30+Abr!W30+May!W30+Jun!W30+Jul!W30+Ago!W30+Set!W30+Oct!W30+Nov!W30+Dic!W30</f>
        <v>378</v>
      </c>
      <c r="X30" s="18">
        <f>+Ene!X30+Feb!X30+Mar!X30+Abr!X30+May!X30+Jun!X30+Jul!X30+Ago!X30+Set!X30+Oct!X30+Nov!X30+Dic!X30</f>
        <v>0</v>
      </c>
      <c r="Y30" s="41">
        <v>610</v>
      </c>
      <c r="Z30" s="54">
        <v>488</v>
      </c>
    </row>
    <row r="31" spans="1:26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>
        <v>395</v>
      </c>
      <c r="Z31" s="54">
        <v>316</v>
      </c>
    </row>
    <row r="32" spans="1:26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>
        <v>490</v>
      </c>
      <c r="Z32" s="54">
        <v>392</v>
      </c>
    </row>
    <row r="33" spans="1:26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>
        <v>135</v>
      </c>
      <c r="Z33" s="54">
        <v>108</v>
      </c>
    </row>
    <row r="34" spans="1:26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>
        <v>100</v>
      </c>
      <c r="Z34" s="54">
        <v>80</v>
      </c>
    </row>
    <row r="35" spans="1:26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>
        <v>230</v>
      </c>
      <c r="Z35" s="54">
        <v>184</v>
      </c>
    </row>
    <row r="36" spans="1:26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>
        <v>119</v>
      </c>
      <c r="Z36" s="54">
        <v>95.2</v>
      </c>
    </row>
    <row r="37" spans="1:26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>
        <v>200</v>
      </c>
      <c r="Z37" s="54">
        <v>160</v>
      </c>
    </row>
    <row r="38" spans="1:26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1</v>
      </c>
      <c r="K38" s="18">
        <f>+Ene!K38+Feb!K38+Mar!K38+Abr!K38+May!K38+Jun!K38+Jul!K38+Ago!K38+Set!K38+Oct!K38+Nov!K38+Dic!K38</f>
        <v>1</v>
      </c>
      <c r="L38" s="17">
        <f>+Ene!L38+Feb!L38+Mar!L38+Abr!L38+May!L38+Jun!L38+Jul!L38+Ago!L38+Set!L38+Oct!L38+Nov!L38+Dic!L38</f>
        <v>1</v>
      </c>
      <c r="M38" s="18">
        <f>+Ene!M38+Feb!M38+Mar!M38+Abr!M38+May!M38+Jun!M38+Jul!M38+Ago!M38+Set!M38+Oct!M38+Nov!M38+Dic!M38</f>
        <v>1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2</v>
      </c>
      <c r="P38" s="17">
        <f>+Ene!P38+Feb!P38+Mar!P38+Abr!P38+May!P38+Jun!P38+Jul!P38+Ago!P38+Set!P38+Oct!P38+Nov!P38+Dic!P38</f>
        <v>0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2</v>
      </c>
      <c r="W38" s="17">
        <f>+Ene!W38+Feb!W38+Mar!W38+Abr!W38+May!W38+Jun!W38+Jul!W38+Ago!W38+Set!W38+Oct!W38+Nov!W38+Dic!W38</f>
        <v>0</v>
      </c>
      <c r="X38" s="18">
        <f>+Ene!X38+Feb!X38+Mar!X38+Abr!X38+May!X38+Jun!X38+Jul!X38+Ago!X38+Set!X38+Oct!X38+Nov!X38+Dic!X38</f>
        <v>0</v>
      </c>
      <c r="Y38" s="41">
        <v>145</v>
      </c>
      <c r="Z38" s="54">
        <v>116</v>
      </c>
    </row>
    <row r="39" spans="1:26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>
        <v>73</v>
      </c>
      <c r="Z39" s="54">
        <v>58.400000000000006</v>
      </c>
    </row>
    <row r="40" spans="1:26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>
        <v>115</v>
      </c>
      <c r="Z40" s="54">
        <v>92</v>
      </c>
    </row>
    <row r="41" spans="1:26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>
        <v>38</v>
      </c>
      <c r="Z41" s="54">
        <v>30.400000000000002</v>
      </c>
    </row>
    <row r="42" spans="1:26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71</v>
      </c>
      <c r="K42" s="18">
        <f>+Ene!K42+Feb!K42+Mar!K42+Abr!K42+May!K42+Jun!K42+Jul!K42+Ago!K42+Set!K42+Oct!K42+Nov!K42+Dic!K42</f>
        <v>77</v>
      </c>
      <c r="L42" s="17">
        <f>+Ene!L42+Feb!L42+Mar!L42+Abr!L42+May!L42+Jun!L42+Jul!L42+Ago!L42+Set!L42+Oct!L42+Nov!L42+Dic!L42</f>
        <v>142</v>
      </c>
      <c r="M42" s="18">
        <f>+Ene!M42+Feb!M42+Mar!M42+Abr!M42+May!M42+Jun!M42+Jul!M42+Ago!M42+Set!M42+Oct!M42+Nov!M42+Dic!M42</f>
        <v>6</v>
      </c>
      <c r="N42" s="17">
        <f>+Ene!N42+Feb!N42+Mar!N42+Abr!N42+May!N42+Jun!N42+Jul!N42+Ago!N42+Set!N42+Oct!N42+Nov!N42+Dic!N42</f>
        <v>2</v>
      </c>
      <c r="O42" s="17">
        <f>+Ene!O42+Feb!O42+Mar!O42+Abr!O42+May!O42+Jun!O42+Jul!O42+Ago!O42+Set!O42+Oct!O42+Nov!O42+Dic!O42</f>
        <v>138</v>
      </c>
      <c r="P42" s="17">
        <f>+Ene!P42+Feb!P42+Mar!P42+Abr!P42+May!P42+Jun!P42+Jul!P42+Ago!P42+Set!P42+Oct!P42+Nov!P42+Dic!P42</f>
        <v>8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1</v>
      </c>
      <c r="U42" s="17">
        <f>+Ene!U42+Feb!U42+Mar!U42+Abr!U42+May!U42+Jun!U42+Jul!U42+Ago!U42+Set!U42+Oct!U42+Nov!U42+Dic!U42</f>
        <v>19</v>
      </c>
      <c r="V42" s="17">
        <f>+Ene!V42+Feb!V42+Mar!V42+Abr!V42+May!V42+Jun!V42+Jul!V42+Ago!V42+Set!V42+Oct!V42+Nov!V42+Dic!V42</f>
        <v>81</v>
      </c>
      <c r="W42" s="17">
        <f>+Ene!W42+Feb!W42+Mar!W42+Abr!W42+May!W42+Jun!W42+Jul!W42+Ago!W42+Set!W42+Oct!W42+Nov!W42+Dic!W42</f>
        <v>48</v>
      </c>
      <c r="X42" s="18">
        <f>+Ene!X42+Feb!X42+Mar!X42+Abr!X42+May!X42+Jun!X42+Jul!X42+Ago!X42+Set!X42+Oct!X42+Nov!X42+Dic!X42</f>
        <v>0</v>
      </c>
      <c r="Y42" s="41">
        <v>164</v>
      </c>
      <c r="Z42" s="54">
        <v>131.20000000000002</v>
      </c>
    </row>
    <row r="43" spans="1:26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>
        <v>36</v>
      </c>
      <c r="Z43" s="54">
        <v>28.8</v>
      </c>
    </row>
    <row r="44" spans="1:26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>
        <v>54</v>
      </c>
      <c r="Z44" s="54">
        <v>43.2</v>
      </c>
    </row>
    <row r="45" spans="1:26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>
        <v>58</v>
      </c>
      <c r="Z45" s="54">
        <v>46.400000000000006</v>
      </c>
    </row>
    <row r="46" spans="1:26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>
        <v>43</v>
      </c>
      <c r="Z46" s="54">
        <v>34.4</v>
      </c>
    </row>
    <row r="47" spans="1:26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>
        <v>39</v>
      </c>
      <c r="Z47" s="54">
        <v>31.200000000000003</v>
      </c>
    </row>
    <row r="48" spans="1:26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>
        <v>34</v>
      </c>
      <c r="Z48" s="54">
        <v>27.200000000000003</v>
      </c>
    </row>
    <row r="49" spans="1:26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>
        <v>45</v>
      </c>
      <c r="Z49" s="54">
        <v>36</v>
      </c>
    </row>
    <row r="50" spans="1:26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>
        <v>41</v>
      </c>
      <c r="Z50" s="54">
        <v>32.800000000000004</v>
      </c>
    </row>
    <row r="51" spans="1:26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>
        <v>37</v>
      </c>
      <c r="Z51" s="54">
        <v>29.6</v>
      </c>
    </row>
    <row r="52" spans="1:26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>
        <v>35</v>
      </c>
      <c r="Z52" s="54">
        <v>28</v>
      </c>
    </row>
    <row r="53" spans="1:26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>
        <v>34</v>
      </c>
      <c r="Z53" s="54">
        <v>27.200000000000003</v>
      </c>
    </row>
    <row r="54" spans="1:26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>
        <v>50</v>
      </c>
      <c r="Z54" s="54">
        <v>40</v>
      </c>
    </row>
    <row r="55" spans="1:26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>
        <v>295</v>
      </c>
      <c r="Z55" s="54">
        <v>236</v>
      </c>
    </row>
    <row r="56" spans="1:26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>
        <v>34</v>
      </c>
      <c r="Z56" s="54">
        <v>27.200000000000003</v>
      </c>
    </row>
    <row r="57" spans="1:26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>
        <v>80</v>
      </c>
      <c r="Z57" s="54">
        <v>64</v>
      </c>
    </row>
    <row r="58" spans="1:26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80</v>
      </c>
      <c r="K58" s="18">
        <f>+Ene!K58+Feb!K58+Mar!K58+Abr!K58+May!K58+Jun!K58+Jul!K58+Ago!K58+Set!K58+Oct!K58+Nov!K58+Dic!K58</f>
        <v>86</v>
      </c>
      <c r="L58" s="17">
        <f>+Ene!L58+Feb!L58+Mar!L58+Abr!L58+May!L58+Jun!L58+Jul!L58+Ago!L58+Set!L58+Oct!L58+Nov!L58+Dic!L58</f>
        <v>164</v>
      </c>
      <c r="M58" s="18">
        <f>+Ene!M58+Feb!M58+Mar!M58+Abr!M58+May!M58+Jun!M58+Jul!M58+Ago!M58+Set!M58+Oct!M58+Nov!M58+Dic!M58</f>
        <v>2</v>
      </c>
      <c r="N58" s="17">
        <f>+Ene!N58+Feb!N58+Mar!N58+Abr!N58+May!N58+Jun!N58+Jul!N58+Ago!N58+Set!N58+Oct!N58+Nov!N58+Dic!N58</f>
        <v>12</v>
      </c>
      <c r="O58" s="17">
        <f>+Ene!O58+Feb!O58+Mar!O58+Abr!O58+May!O58+Jun!O58+Jul!O58+Ago!O58+Set!O58+Oct!O58+Nov!O58+Dic!O58</f>
        <v>145</v>
      </c>
      <c r="P58" s="17">
        <f>+Ene!P58+Feb!P58+Mar!P58+Abr!P58+May!P58+Jun!P58+Jul!P58+Ago!P58+Set!P58+Oct!P58+Nov!P58+Dic!P58</f>
        <v>8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1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2</v>
      </c>
      <c r="U58" s="17">
        <f>+Ene!U58+Feb!U58+Mar!U58+Abr!U58+May!U58+Jun!U58+Jul!U58+Ago!U58+Set!U58+Oct!U58+Nov!U58+Dic!U58</f>
        <v>28</v>
      </c>
      <c r="V58" s="17">
        <f>+Ene!V58+Feb!V58+Mar!V58+Abr!V58+May!V58+Jun!V58+Jul!V58+Ago!V58+Set!V58+Oct!V58+Nov!V58+Dic!V58</f>
        <v>92</v>
      </c>
      <c r="W58" s="17">
        <f>+Ene!W58+Feb!W58+Mar!W58+Abr!W58+May!W58+Jun!W58+Jul!W58+Ago!W58+Set!W58+Oct!W58+Nov!W58+Dic!W58</f>
        <v>46</v>
      </c>
      <c r="X58" s="18">
        <f>+Ene!X58+Feb!X58+Mar!X58+Abr!X58+May!X58+Jun!X58+Jul!X58+Ago!X58+Set!X58+Oct!X58+Nov!X58+Dic!X58</f>
        <v>0</v>
      </c>
      <c r="Y58" s="41">
        <v>167</v>
      </c>
      <c r="Z58" s="54">
        <v>133.6</v>
      </c>
    </row>
    <row r="59" spans="1:26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>
        <v>78</v>
      </c>
      <c r="Z59" s="54">
        <v>62.400000000000006</v>
      </c>
    </row>
    <row r="60" spans="1:26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>
        <v>40</v>
      </c>
      <c r="Z60" s="54">
        <v>32</v>
      </c>
    </row>
    <row r="61" spans="1:26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>
        <v>35</v>
      </c>
      <c r="Z61" s="54">
        <v>28</v>
      </c>
    </row>
    <row r="62" spans="1:26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>
        <v>38</v>
      </c>
      <c r="Z62" s="54">
        <v>30.400000000000002</v>
      </c>
    </row>
    <row r="63" spans="1:26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>
        <v>31</v>
      </c>
      <c r="Z63" s="54">
        <v>24.8</v>
      </c>
    </row>
    <row r="64" spans="1:26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28</v>
      </c>
      <c r="K64" s="18">
        <f>+Ene!K64+Feb!K64+Mar!K64+Abr!K64+May!K64+Jun!K64+Jul!K64+Ago!K64+Set!K64+Oct!K64+Nov!K64+Dic!K64</f>
        <v>31</v>
      </c>
      <c r="L64" s="17">
        <f>+Ene!L64+Feb!L64+Mar!L64+Abr!L64+May!L64+Jun!L64+Jul!L64+Ago!L64+Set!L64+Oct!L64+Nov!L64+Dic!L64</f>
        <v>58</v>
      </c>
      <c r="M64" s="18">
        <f>+Ene!M64+Feb!M64+Mar!M64+Abr!M64+May!M64+Jun!M64+Jul!M64+Ago!M64+Set!M64+Oct!M64+Nov!M64+Dic!M64</f>
        <v>1</v>
      </c>
      <c r="N64" s="17">
        <f>+Ene!N64+Feb!N64+Mar!N64+Abr!N64+May!N64+Jun!N64+Jul!N64+Ago!N64+Set!N64+Oct!N64+Nov!N64+Dic!N64</f>
        <v>2</v>
      </c>
      <c r="O64" s="17">
        <f>+Ene!O64+Feb!O64+Mar!O64+Abr!O64+May!O64+Jun!O64+Jul!O64+Ago!O64+Set!O64+Oct!O64+Nov!O64+Dic!O64</f>
        <v>52</v>
      </c>
      <c r="P64" s="17">
        <f>+Ene!P64+Feb!P64+Mar!P64+Abr!P64+May!P64+Jun!P64+Jul!P64+Ago!P64+Set!P64+Oct!P64+Nov!P64+Dic!P64</f>
        <v>5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1</v>
      </c>
      <c r="U64" s="17">
        <f>+Ene!U64+Feb!U64+Mar!U64+Abr!U64+May!U64+Jun!U64+Jul!U64+Ago!U64+Set!U64+Oct!U64+Nov!U64+Dic!U64</f>
        <v>8</v>
      </c>
      <c r="V64" s="17">
        <f>+Ene!V64+Feb!V64+Mar!V64+Abr!V64+May!V64+Jun!V64+Jul!V64+Ago!V64+Set!V64+Oct!V64+Nov!V64+Dic!V64</f>
        <v>33</v>
      </c>
      <c r="W64" s="17">
        <f>+Ene!W64+Feb!W64+Mar!W64+Abr!W64+May!W64+Jun!W64+Jul!W64+Ago!W64+Set!W64+Oct!W64+Nov!W64+Dic!W64</f>
        <v>18</v>
      </c>
      <c r="X64" s="18">
        <f>+Ene!X64+Feb!X64+Mar!X64+Abr!X64+May!X64+Jun!X64+Jul!X64+Ago!X64+Set!X64+Oct!X64+Nov!X64+Dic!X64</f>
        <v>0</v>
      </c>
      <c r="Y64" s="41">
        <v>78</v>
      </c>
      <c r="Z64" s="54">
        <v>62.400000000000006</v>
      </c>
    </row>
    <row r="65" spans="1:26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>
        <v>45</v>
      </c>
      <c r="Z65" s="54">
        <v>36</v>
      </c>
    </row>
    <row r="66" spans="1:26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>
        <v>75</v>
      </c>
      <c r="Z66" s="54">
        <v>60</v>
      </c>
    </row>
    <row r="67" spans="1:26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41</v>
      </c>
      <c r="K67" s="18">
        <f>+Ene!K67+Feb!K67+Mar!K67+Abr!K67+May!K67+Jun!K67+Jul!K67+Ago!K67+Set!K67+Oct!K67+Nov!K67+Dic!K67</f>
        <v>27</v>
      </c>
      <c r="L67" s="17">
        <f>+Ene!L67+Feb!L67+Mar!L67+Abr!L67+May!L67+Jun!L67+Jul!L67+Ago!L67+Set!L67+Oct!L67+Nov!L67+Dic!L67</f>
        <v>67</v>
      </c>
      <c r="M67" s="18">
        <f>+Ene!M67+Feb!M67+Mar!M67+Abr!M67+May!M67+Jun!M67+Jul!M67+Ago!M67+Set!M67+Oct!M67+Nov!M67+Dic!M67</f>
        <v>1</v>
      </c>
      <c r="N67" s="17">
        <f>+Ene!N67+Feb!N67+Mar!N67+Abr!N67+May!N67+Jun!N67+Jul!N67+Ago!N67+Set!N67+Oct!N67+Nov!N67+Dic!N67</f>
        <v>2</v>
      </c>
      <c r="O67" s="17">
        <f>+Ene!O67+Feb!O67+Mar!O67+Abr!O67+May!O67+Jun!O67+Jul!O67+Ago!O67+Set!O67+Oct!O67+Nov!O67+Dic!O67</f>
        <v>56</v>
      </c>
      <c r="P67" s="17">
        <f>+Ene!P67+Feb!P67+Mar!P67+Abr!P67+May!P67+Jun!P67+Jul!P67+Ago!P67+Set!P67+Oct!P67+Nov!P67+Dic!P67</f>
        <v>3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7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3</v>
      </c>
      <c r="U67" s="17">
        <f>+Ene!U67+Feb!U67+Mar!U67+Abr!U67+May!U67+Jun!U67+Jul!U67+Ago!U67+Set!U67+Oct!U67+Nov!U67+Dic!U67</f>
        <v>11</v>
      </c>
      <c r="V67" s="17">
        <f>+Ene!V67+Feb!V67+Mar!V67+Abr!V67+May!V67+Jun!V67+Jul!V67+Ago!V67+Set!V67+Oct!V67+Nov!V67+Dic!V67</f>
        <v>34</v>
      </c>
      <c r="W67" s="17">
        <f>+Ene!W67+Feb!W67+Mar!W67+Abr!W67+May!W67+Jun!W67+Jul!W67+Ago!W67+Set!W67+Oct!W67+Nov!W67+Dic!W67</f>
        <v>23</v>
      </c>
      <c r="X67" s="18">
        <f>+Ene!X67+Feb!X67+Mar!X67+Abr!X67+May!X67+Jun!X67+Jul!X67+Ago!X67+Set!X67+Oct!X67+Nov!X67+Dic!X67</f>
        <v>0</v>
      </c>
      <c r="Y67" s="41">
        <v>125</v>
      </c>
      <c r="Z67" s="54">
        <v>100</v>
      </c>
    </row>
    <row r="68" spans="1:26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126</v>
      </c>
      <c r="K68" s="18">
        <f>+Ene!K68+Feb!K68+Mar!K68+Abr!K68+May!K68+Jun!K68+Jul!K68+Ago!K68+Set!K68+Oct!K68+Nov!K68+Dic!K68</f>
        <v>134</v>
      </c>
      <c r="L68" s="17">
        <f>+Ene!L68+Feb!L68+Mar!L68+Abr!L68+May!L68+Jun!L68+Jul!L68+Ago!L68+Set!L68+Oct!L68+Nov!L68+Dic!L68</f>
        <v>247</v>
      </c>
      <c r="M68" s="18">
        <f>+Ene!M68+Feb!M68+Mar!M68+Abr!M68+May!M68+Jun!M68+Jul!M68+Ago!M68+Set!M68+Oct!M68+Nov!M68+Dic!M68</f>
        <v>13</v>
      </c>
      <c r="N68" s="17">
        <f>+Ene!N68+Feb!N68+Mar!N68+Abr!N68+May!N68+Jun!N68+Jul!N68+Ago!N68+Set!N68+Oct!N68+Nov!N68+Dic!N68</f>
        <v>5</v>
      </c>
      <c r="O68" s="17">
        <f>+Ene!O68+Feb!O68+Mar!O68+Abr!O68+May!O68+Jun!O68+Jul!O68+Ago!O68+Set!O68+Oct!O68+Nov!O68+Dic!O68</f>
        <v>240</v>
      </c>
      <c r="P68" s="17">
        <f>+Ene!P68+Feb!P68+Mar!P68+Abr!P68+May!P68+Jun!P68+Jul!P68+Ago!P68+Set!P68+Oct!P68+Nov!P68+Dic!P68</f>
        <v>13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2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7</v>
      </c>
      <c r="U68" s="17">
        <f>+Ene!U68+Feb!U68+Mar!U68+Abr!U68+May!U68+Jun!U68+Jul!U68+Ago!U68+Set!U68+Oct!U68+Nov!U68+Dic!U68</f>
        <v>47</v>
      </c>
      <c r="V68" s="17">
        <f>+Ene!V68+Feb!V68+Mar!V68+Abr!V68+May!V68+Jun!V68+Jul!V68+Ago!V68+Set!V68+Oct!V68+Nov!V68+Dic!V68</f>
        <v>133</v>
      </c>
      <c r="W68" s="17">
        <f>+Ene!W68+Feb!W68+Mar!W68+Abr!W68+May!W68+Jun!W68+Jul!W68+Ago!W68+Set!W68+Oct!W68+Nov!W68+Dic!W68</f>
        <v>80</v>
      </c>
      <c r="X68" s="18">
        <f>+Ene!X68+Feb!X68+Mar!X68+Abr!X68+May!X68+Jun!X68+Jul!X68+Ago!X68+Set!X68+Oct!X68+Nov!X68+Dic!X68</f>
        <v>0</v>
      </c>
      <c r="Y68" s="41">
        <v>248</v>
      </c>
      <c r="Z68" s="54">
        <v>198.4</v>
      </c>
    </row>
    <row r="69" spans="1:26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>
        <v>59</v>
      </c>
      <c r="Z69" s="54">
        <v>47.2</v>
      </c>
    </row>
    <row r="70" spans="1:26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183</v>
      </c>
      <c r="K70" s="18">
        <f>+Ene!K70+Feb!K70+Mar!K70+Abr!K70+May!K70+Jun!K70+Jul!K70+Ago!K70+Set!K70+Oct!K70+Nov!K70+Dic!K70</f>
        <v>183</v>
      </c>
      <c r="L70" s="17">
        <f>+Ene!L70+Feb!L70+Mar!L70+Abr!L70+May!L70+Jun!L70+Jul!L70+Ago!L70+Set!L70+Oct!L70+Nov!L70+Dic!L70</f>
        <v>360</v>
      </c>
      <c r="M70" s="18">
        <f>+Ene!M70+Feb!M70+Mar!M70+Abr!M70+May!M70+Jun!M70+Jul!M70+Ago!M70+Set!M70+Oct!M70+Nov!M70+Dic!M70</f>
        <v>6</v>
      </c>
      <c r="N70" s="17">
        <f>+Ene!N70+Feb!N70+Mar!N70+Abr!N70+May!N70+Jun!N70+Jul!N70+Ago!N70+Set!N70+Oct!N70+Nov!N70+Dic!N70</f>
        <v>25</v>
      </c>
      <c r="O70" s="17">
        <f>+Ene!O70+Feb!O70+Mar!O70+Abr!O70+May!O70+Jun!O70+Jul!O70+Ago!O70+Set!O70+Oct!O70+Nov!O70+Dic!O70</f>
        <v>322</v>
      </c>
      <c r="P70" s="17">
        <f>+Ene!P70+Feb!P70+Mar!P70+Abr!P70+May!P70+Jun!P70+Jul!P70+Ago!P70+Set!P70+Oct!P70+Nov!P70+Dic!P70</f>
        <v>17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2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4</v>
      </c>
      <c r="U70" s="17">
        <f>+Ene!U70+Feb!U70+Mar!U70+Abr!U70+May!U70+Jun!U70+Jul!U70+Ago!U70+Set!U70+Oct!U70+Nov!U70+Dic!U70</f>
        <v>43</v>
      </c>
      <c r="V70" s="17">
        <f>+Ene!V70+Feb!V70+Mar!V70+Abr!V70+May!V70+Jun!V70+Jul!V70+Ago!V70+Set!V70+Oct!V70+Nov!V70+Dic!V70</f>
        <v>194</v>
      </c>
      <c r="W70" s="17">
        <f>+Ene!W70+Feb!W70+Mar!W70+Abr!W70+May!W70+Jun!W70+Jul!W70+Ago!W70+Set!W70+Oct!W70+Nov!W70+Dic!W70</f>
        <v>129</v>
      </c>
      <c r="X70" s="18">
        <f>+Ene!X70+Feb!X70+Mar!X70+Abr!X70+May!X70+Jun!X70+Jul!X70+Ago!X70+Set!X70+Oct!X70+Nov!X70+Dic!X70</f>
        <v>0</v>
      </c>
      <c r="Y70" s="41">
        <v>156</v>
      </c>
      <c r="Z70" s="54">
        <v>124.80000000000001</v>
      </c>
    </row>
    <row r="71" spans="1:26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>
        <v>31</v>
      </c>
      <c r="Z71" s="54">
        <v>24.8</v>
      </c>
    </row>
    <row r="72" spans="1:26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2</v>
      </c>
      <c r="K72" s="18">
        <f>+Ene!K72+Feb!K72+Mar!K72+Abr!K72+May!K72+Jun!K72+Jul!K72+Ago!K72+Set!K72+Oct!K72+Nov!K72+Dic!K72</f>
        <v>4</v>
      </c>
      <c r="L72" s="17">
        <f>+Ene!L72+Feb!L72+Mar!L72+Abr!L72+May!L72+Jun!L72+Jul!L72+Ago!L72+Set!L72+Oct!L72+Nov!L72+Dic!L72</f>
        <v>6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1</v>
      </c>
      <c r="O72" s="17">
        <f>+Ene!O72+Feb!O72+Mar!O72+Abr!O72+May!O72+Jun!O72+Jul!O72+Ago!O72+Set!O72+Oct!O72+Nov!O72+Dic!O72</f>
        <v>5</v>
      </c>
      <c r="P72" s="17">
        <f>+Ene!P72+Feb!P72+Mar!P72+Abr!P72+May!P72+Jun!P72+Jul!P72+Ago!P72+Set!P72+Oct!P72+Nov!P72+Dic!P72</f>
        <v>0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1</v>
      </c>
      <c r="V72" s="17">
        <f>+Ene!V72+Feb!V72+Mar!V72+Abr!V72+May!V72+Jun!V72+Jul!V72+Ago!V72+Set!V72+Oct!V72+Nov!V72+Dic!V72</f>
        <v>4</v>
      </c>
      <c r="W72" s="17">
        <f>+Ene!W72+Feb!W72+Mar!W72+Abr!W72+May!W72+Jun!W72+Jul!W72+Ago!W72+Set!W72+Oct!W72+Nov!W72+Dic!W72</f>
        <v>1</v>
      </c>
      <c r="X72" s="18">
        <f>+Ene!X72+Feb!X72+Mar!X72+Abr!X72+May!X72+Jun!X72+Jul!X72+Ago!X72+Set!X72+Oct!X72+Nov!X72+Dic!X72</f>
        <v>0</v>
      </c>
      <c r="Y72" s="41">
        <v>67</v>
      </c>
      <c r="Z72" s="54">
        <v>53.6</v>
      </c>
    </row>
    <row r="73" spans="1:26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>
        <v>19</v>
      </c>
      <c r="Z73" s="54">
        <v>15.200000000000001</v>
      </c>
    </row>
    <row r="74" spans="1:26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>
        <v>45</v>
      </c>
      <c r="Z74" s="54">
        <v>36</v>
      </c>
    </row>
    <row r="75" spans="1:26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63</v>
      </c>
      <c r="K75" s="18">
        <f>+Ene!K75+Feb!K75+Mar!K75+Abr!K75+May!K75+Jun!K75+Jul!K75+Ago!K75+Set!K75+Oct!K75+Nov!K75+Dic!K75</f>
        <v>83</v>
      </c>
      <c r="L75" s="17">
        <f>+Ene!L75+Feb!L75+Mar!L75+Abr!L75+May!L75+Jun!L75+Jul!L75+Ago!L75+Set!L75+Oct!L75+Nov!L75+Dic!L75</f>
        <v>146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5</v>
      </c>
      <c r="O75" s="17">
        <f>+Ene!O75+Feb!O75+Mar!O75+Abr!O75+May!O75+Jun!O75+Jul!O75+Ago!O75+Set!O75+Oct!O75+Nov!O75+Dic!O75</f>
        <v>132</v>
      </c>
      <c r="P75" s="17">
        <f>+Ene!P75+Feb!P75+Mar!P75+Abr!P75+May!P75+Jun!P75+Jul!P75+Ago!P75+Set!P75+Oct!P75+Nov!P75+Dic!P75</f>
        <v>1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8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2</v>
      </c>
      <c r="U75" s="17">
        <f>+Ene!U75+Feb!U75+Mar!U75+Abr!U75+May!U75+Jun!U75+Jul!U75+Ago!U75+Set!U75+Oct!U75+Nov!U75+Dic!U75</f>
        <v>18</v>
      </c>
      <c r="V75" s="17">
        <f>+Ene!V75+Feb!V75+Mar!V75+Abr!V75+May!V75+Jun!V75+Jul!V75+Ago!V75+Set!V75+Oct!V75+Nov!V75+Dic!V75</f>
        <v>70</v>
      </c>
      <c r="W75" s="17">
        <f>+Ene!W75+Feb!W75+Mar!W75+Abr!W75+May!W75+Jun!W75+Jul!W75+Ago!W75+Set!W75+Oct!W75+Nov!W75+Dic!W75</f>
        <v>58</v>
      </c>
      <c r="X75" s="18">
        <f>+Ene!X75+Feb!X75+Mar!X75+Abr!X75+May!X75+Jun!X75+Jul!X75+Ago!X75+Set!X75+Oct!X75+Nov!X75+Dic!X75</f>
        <v>0</v>
      </c>
      <c r="Y75" s="41">
        <v>69</v>
      </c>
      <c r="Z75" s="54">
        <v>55.2</v>
      </c>
    </row>
    <row r="76" spans="1:26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>
        <v>43</v>
      </c>
      <c r="Z76" s="54">
        <v>34.4</v>
      </c>
    </row>
    <row r="77" spans="1:26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8">
        <f>+Ene!K77+Feb!K77+Mar!K77+Abr!K77+May!K77+Jun!K77+Jul!K77+Ago!K77+Set!K77+Oct!K77+Nov!K77+Dic!K77</f>
        <v>2</v>
      </c>
      <c r="L77" s="17">
        <f>+Ene!L77+Feb!L77+Mar!L77+Abr!L77+May!L77+Jun!L77+Jul!L77+Ago!L77+Set!L77+Oct!L77+Nov!L77+Dic!L77</f>
        <v>2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1</v>
      </c>
      <c r="P77" s="17">
        <f>+Ene!P77+Feb!P77+Mar!P77+Abr!P77+May!P77+Jun!P77+Jul!P77+Ago!P77+Set!P77+Oct!P77+Nov!P77+Dic!P77</f>
        <v>1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0</v>
      </c>
      <c r="V77" s="17">
        <f>+Ene!V77+Feb!V77+Mar!V77+Abr!V77+May!V77+Jun!V77+Jul!V77+Ago!V77+Set!V77+Oct!V77+Nov!V77+Dic!V77</f>
        <v>1</v>
      </c>
      <c r="W77" s="17">
        <f>+Ene!W77+Feb!W77+Mar!W77+Abr!W77+May!W77+Jun!W77+Jul!W77+Ago!W77+Set!W77+Oct!W77+Nov!W77+Dic!W77</f>
        <v>1</v>
      </c>
      <c r="X77" s="18">
        <f>+Ene!X77+Feb!X77+Mar!X77+Abr!X77+May!X77+Jun!X77+Jul!X77+Ago!X77+Set!X77+Oct!X77+Nov!X77+Dic!X77</f>
        <v>0</v>
      </c>
      <c r="Y77" s="41">
        <v>42</v>
      </c>
      <c r="Z77" s="54">
        <v>33.6</v>
      </c>
    </row>
    <row r="78" spans="1:26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>
        <v>27</v>
      </c>
      <c r="Z78" s="54">
        <v>21.6</v>
      </c>
    </row>
    <row r="79" spans="1:26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>
        <v>30</v>
      </c>
      <c r="Z79" s="54">
        <v>24</v>
      </c>
    </row>
    <row r="80" spans="1:26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40</v>
      </c>
      <c r="K80" s="18">
        <f>+Ene!K80+Feb!K80+Mar!K80+Abr!K80+May!K80+Jun!K80+Jul!K80+Ago!K80+Set!K80+Oct!K80+Nov!K80+Dic!K80</f>
        <v>43</v>
      </c>
      <c r="L80" s="17">
        <f>+Ene!L80+Feb!L80+Mar!L80+Abr!L80+May!L80+Jun!L80+Jul!L80+Ago!L80+Set!L80+Oct!L80+Nov!L80+Dic!L80</f>
        <v>75</v>
      </c>
      <c r="M80" s="18">
        <f>+Ene!M80+Feb!M80+Mar!M80+Abr!M80+May!M80+Jun!M80+Jul!M80+Ago!M80+Set!M80+Oct!M80+Nov!M80+Dic!M80</f>
        <v>8</v>
      </c>
      <c r="N80" s="17">
        <f>+Ene!N80+Feb!N80+Mar!N80+Abr!N80+May!N80+Jun!N80+Jul!N80+Ago!N80+Set!N80+Oct!N80+Nov!N80+Dic!N80</f>
        <v>3</v>
      </c>
      <c r="O80" s="17">
        <f>+Ene!O80+Feb!O80+Mar!O80+Abr!O80+May!O80+Jun!O80+Jul!O80+Ago!O80+Set!O80+Oct!O80+Nov!O80+Dic!O80</f>
        <v>70</v>
      </c>
      <c r="P80" s="17">
        <f>+Ene!P80+Feb!P80+Mar!P80+Abr!P80+May!P80+Jun!P80+Jul!P80+Ago!P80+Set!P80+Oct!P80+Nov!P80+Dic!P80</f>
        <v>6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4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3</v>
      </c>
      <c r="U80" s="17">
        <f>+Ene!U80+Feb!U80+Mar!U80+Abr!U80+May!U80+Jun!U80+Jul!U80+Ago!U80+Set!U80+Oct!U80+Nov!U80+Dic!U80</f>
        <v>13</v>
      </c>
      <c r="V80" s="17">
        <f>+Ene!V80+Feb!V80+Mar!V80+Abr!V80+May!V80+Jun!V80+Jul!V80+Ago!V80+Set!V80+Oct!V80+Nov!V80+Dic!V80</f>
        <v>47</v>
      </c>
      <c r="W80" s="17">
        <f>+Ene!W80+Feb!W80+Mar!W80+Abr!W80+May!W80+Jun!W80+Jul!W80+Ago!W80+Set!W80+Oct!W80+Nov!W80+Dic!W80</f>
        <v>23</v>
      </c>
      <c r="X80" s="18">
        <f>+Ene!X80+Feb!X80+Mar!X80+Abr!X80+May!X80+Jun!X80+Jul!X80+Ago!X80+Set!X80+Oct!X80+Nov!X80+Dic!X80</f>
        <v>0</v>
      </c>
      <c r="Y80" s="41">
        <v>105</v>
      </c>
      <c r="Z80" s="54">
        <v>84</v>
      </c>
    </row>
    <row r="81" spans="1:26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>
        <v>19</v>
      </c>
      <c r="Z81" s="54">
        <v>15.200000000000001</v>
      </c>
    </row>
    <row r="82" spans="1:26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>
        <v>16</v>
      </c>
      <c r="Z82" s="54">
        <v>12.8</v>
      </c>
    </row>
    <row r="83" spans="1:26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>
        <v>26</v>
      </c>
      <c r="Z83" s="54">
        <v>20.8</v>
      </c>
    </row>
    <row r="84" spans="1:26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>
        <v>15</v>
      </c>
      <c r="Z84" s="54">
        <v>12</v>
      </c>
    </row>
    <row r="85" spans="1:26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>
        <v>12</v>
      </c>
      <c r="Z85" s="54">
        <v>9.6000000000000014</v>
      </c>
    </row>
    <row r="86" spans="1:26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>
        <v>12</v>
      </c>
      <c r="Z86" s="54">
        <v>9.6000000000000014</v>
      </c>
    </row>
    <row r="87" spans="1:26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>
        <v>12</v>
      </c>
      <c r="Z87" s="54">
        <v>9.6000000000000014</v>
      </c>
    </row>
    <row r="88" spans="1:26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>
        <v>15</v>
      </c>
      <c r="Z88" s="54">
        <v>12</v>
      </c>
    </row>
    <row r="89" spans="1:26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>
        <v>6</v>
      </c>
      <c r="Z89" s="54">
        <v>4.8000000000000007</v>
      </c>
    </row>
    <row r="90" spans="1:26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>
        <v>31</v>
      </c>
      <c r="Z90" s="54">
        <v>24.8</v>
      </c>
    </row>
    <row r="91" spans="1:26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8</v>
      </c>
      <c r="K91" s="18">
        <f>+Ene!K91+Feb!K91+Mar!K91+Abr!K91+May!K91+Jun!K91+Jul!K91+Ago!K91+Set!K91+Oct!K91+Nov!K91+Dic!K91</f>
        <v>15</v>
      </c>
      <c r="L91" s="17">
        <f>+Ene!L91+Feb!L91+Mar!L91+Abr!L91+May!L91+Jun!L91+Jul!L91+Ago!L91+Set!L91+Oct!L91+Nov!L91+Dic!L91</f>
        <v>23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2</v>
      </c>
      <c r="O91" s="17">
        <f>+Ene!O91+Feb!O91+Mar!O91+Abr!O91+May!O91+Jun!O91+Jul!O91+Ago!O91+Set!O91+Oct!O91+Nov!O91+Dic!O91</f>
        <v>20</v>
      </c>
      <c r="P91" s="17">
        <f>+Ene!P91+Feb!P91+Mar!P91+Abr!P91+May!P91+Jun!P91+Jul!P91+Ago!P91+Set!P91+Oct!P91+Nov!P91+Dic!P91</f>
        <v>1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2</v>
      </c>
      <c r="U91" s="17">
        <f>+Ene!U91+Feb!U91+Mar!U91+Abr!U91+May!U91+Jun!U91+Jul!U91+Ago!U91+Set!U91+Oct!U91+Nov!U91+Dic!U91</f>
        <v>6</v>
      </c>
      <c r="V91" s="17">
        <f>+Ene!V91+Feb!V91+Mar!V91+Abr!V91+May!V91+Jun!V91+Jul!V91+Ago!V91+Set!V91+Oct!V91+Nov!V91+Dic!V91</f>
        <v>12</v>
      </c>
      <c r="W91" s="17">
        <f>+Ene!W91+Feb!W91+Mar!W91+Abr!W91+May!W91+Jun!W91+Jul!W91+Ago!W91+Set!W91+Oct!W91+Nov!W91+Dic!W91</f>
        <v>5</v>
      </c>
      <c r="X91" s="18">
        <f>+Ene!X91+Feb!X91+Mar!X91+Abr!X91+May!X91+Jun!X91+Jul!X91+Ago!X91+Set!X91+Oct!X91+Nov!X91+Dic!X91</f>
        <v>0</v>
      </c>
      <c r="Y91" s="41">
        <v>45</v>
      </c>
      <c r="Z91" s="54">
        <v>36</v>
      </c>
    </row>
    <row r="92" spans="1:26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>
        <v>12</v>
      </c>
      <c r="Z92" s="54">
        <v>9.6000000000000014</v>
      </c>
    </row>
    <row r="93" spans="1:26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>
        <v>10</v>
      </c>
      <c r="Z93" s="54">
        <v>8</v>
      </c>
    </row>
    <row r="94" spans="1:26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346</v>
      </c>
      <c r="K94" s="18">
        <f>+Ene!K94+Feb!K94+Mar!K94+Abr!K94+May!K94+Jun!K94+Jul!K94+Ago!K94+Set!K94+Oct!K94+Nov!K94+Dic!K94</f>
        <v>348</v>
      </c>
      <c r="L94" s="17">
        <f>+Ene!L94+Feb!L94+Mar!L94+Abr!L94+May!L94+Jun!L94+Jul!L94+Ago!L94+Set!L94+Oct!L94+Nov!L94+Dic!L94</f>
        <v>678</v>
      </c>
      <c r="M94" s="18">
        <f>+Ene!M94+Feb!M94+Mar!M94+Abr!M94+May!M94+Jun!M94+Jul!M94+Ago!M94+Set!M94+Oct!M94+Nov!M94+Dic!M94</f>
        <v>16</v>
      </c>
      <c r="N94" s="17">
        <f>+Ene!N94+Feb!N94+Mar!N94+Abr!N94+May!N94+Jun!N94+Jul!N94+Ago!N94+Set!N94+Oct!N94+Nov!N94+Dic!N94</f>
        <v>30</v>
      </c>
      <c r="O94" s="17">
        <f>+Ene!O94+Feb!O94+Mar!O94+Abr!O94+May!O94+Jun!O94+Jul!O94+Ago!O94+Set!O94+Oct!O94+Nov!O94+Dic!O94</f>
        <v>636</v>
      </c>
      <c r="P94" s="17">
        <f>+Ene!P94+Feb!P94+Mar!P94+Abr!P94+May!P94+Jun!P94+Jul!P94+Ago!P94+Set!P94+Oct!P94+Nov!P94+Dic!P94</f>
        <v>27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1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9</v>
      </c>
      <c r="U94" s="17">
        <f>+Ene!U94+Feb!U94+Mar!U94+Abr!U94+May!U94+Jun!U94+Jul!U94+Ago!U94+Set!U94+Oct!U94+Nov!U94+Dic!U94</f>
        <v>103</v>
      </c>
      <c r="V94" s="17">
        <f>+Ene!V94+Feb!V94+Mar!V94+Abr!V94+May!V94+Jun!V94+Jul!V94+Ago!V94+Set!V94+Oct!V94+Nov!V94+Dic!V94</f>
        <v>373</v>
      </c>
      <c r="W94" s="17">
        <f>+Ene!W94+Feb!W94+Mar!W94+Abr!W94+May!W94+Jun!W94+Jul!W94+Ago!W94+Set!W94+Oct!W94+Nov!W94+Dic!W94</f>
        <v>218</v>
      </c>
      <c r="X94" s="18">
        <f>+Ene!X94+Feb!X94+Mar!X94+Abr!X94+May!X94+Jun!X94+Jul!X94+Ago!X94+Set!X94+Oct!X94+Nov!X94+Dic!X94</f>
        <v>0</v>
      </c>
      <c r="Y94" s="41">
        <v>421</v>
      </c>
      <c r="Z94" s="54">
        <v>336.8</v>
      </c>
    </row>
    <row r="95" spans="1:26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>
        <v>25</v>
      </c>
      <c r="Z95" s="54">
        <v>20</v>
      </c>
    </row>
    <row r="96" spans="1:26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>
        <v>22</v>
      </c>
      <c r="Z96" s="54">
        <v>17.600000000000001</v>
      </c>
    </row>
    <row r="97" spans="1:26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>
        <v>16</v>
      </c>
      <c r="Z97" s="54">
        <v>12.8</v>
      </c>
    </row>
    <row r="98" spans="1:26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>
        <v>16</v>
      </c>
      <c r="Z98" s="54">
        <v>12.8</v>
      </c>
    </row>
    <row r="99" spans="1:26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>
        <v>24</v>
      </c>
      <c r="Z99" s="54">
        <v>19.200000000000003</v>
      </c>
    </row>
    <row r="100" spans="1:26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>
        <v>24</v>
      </c>
      <c r="Z100" s="54">
        <v>19.200000000000003</v>
      </c>
    </row>
    <row r="101" spans="1:26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74</v>
      </c>
      <c r="K101" s="18">
        <f>+Ene!K101+Feb!K101+Mar!K101+Abr!K101+May!K101+Jun!K101+Jul!K101+Ago!K101+Set!K101+Oct!K101+Nov!K101+Dic!K101</f>
        <v>60</v>
      </c>
      <c r="L101" s="17">
        <f>+Ene!L101+Feb!L101+Mar!L101+Abr!L101+May!L101+Jun!L101+Jul!L101+Ago!L101+Set!L101+Oct!L101+Nov!L101+Dic!L101</f>
        <v>132</v>
      </c>
      <c r="M101" s="18">
        <f>+Ene!M101+Feb!M101+Mar!M101+Abr!M101+May!M101+Jun!M101+Jul!M101+Ago!M101+Set!M101+Oct!M101+Nov!M101+Dic!M101</f>
        <v>2</v>
      </c>
      <c r="N101" s="17">
        <f>+Ene!N101+Feb!N101+Mar!N101+Abr!N101+May!N101+Jun!N101+Jul!N101+Ago!N101+Set!N101+Oct!N101+Nov!N101+Dic!N101</f>
        <v>4</v>
      </c>
      <c r="O101" s="17">
        <f>+Ene!O101+Feb!O101+Mar!O101+Abr!O101+May!O101+Jun!O101+Jul!O101+Ago!O101+Set!O101+Oct!O101+Nov!O101+Dic!O101</f>
        <v>124</v>
      </c>
      <c r="P101" s="17">
        <f>+Ene!P101+Feb!P101+Mar!P101+Abr!P101+May!P101+Jun!P101+Jul!P101+Ago!P101+Set!P101+Oct!P101+Nov!P101+Dic!P101</f>
        <v>6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1</v>
      </c>
      <c r="U101" s="17">
        <f>+Ene!U101+Feb!U101+Mar!U101+Abr!U101+May!U101+Jun!U101+Jul!U101+Ago!U101+Set!U101+Oct!U101+Nov!U101+Dic!U101</f>
        <v>22</v>
      </c>
      <c r="V101" s="17">
        <f>+Ene!V101+Feb!V101+Mar!V101+Abr!V101+May!V101+Jun!V101+Jul!V101+Ago!V101+Set!V101+Oct!V101+Nov!V101+Dic!V101</f>
        <v>78</v>
      </c>
      <c r="W101" s="17">
        <f>+Ene!W101+Feb!W101+Mar!W101+Abr!W101+May!W101+Jun!W101+Jul!W101+Ago!W101+Set!W101+Oct!W101+Nov!W101+Dic!W101</f>
        <v>34</v>
      </c>
      <c r="X101" s="18">
        <f>+Ene!X101+Feb!X101+Mar!X101+Abr!X101+May!X101+Jun!X101+Jul!X101+Ago!X101+Set!X101+Oct!X101+Nov!X101+Dic!X101</f>
        <v>0</v>
      </c>
      <c r="Y101" s="41">
        <v>69</v>
      </c>
      <c r="Z101" s="54">
        <v>55.2</v>
      </c>
    </row>
    <row r="102" spans="1:26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>
        <v>24</v>
      </c>
      <c r="Z102" s="54">
        <v>19.200000000000003</v>
      </c>
    </row>
    <row r="103" spans="1:26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>
        <v>21</v>
      </c>
      <c r="Z103" s="54">
        <v>16.8</v>
      </c>
    </row>
    <row r="104" spans="1:26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89</v>
      </c>
      <c r="K104" s="18">
        <f>+Ene!K104+Feb!K104+Mar!K104+Abr!K104+May!K104+Jun!K104+Jul!K104+Ago!K104+Set!K104+Oct!K104+Nov!K104+Dic!K104</f>
        <v>77</v>
      </c>
      <c r="L104" s="17">
        <f>+Ene!L104+Feb!L104+Mar!L104+Abr!L104+May!L104+Jun!L104+Jul!L104+Ago!L104+Set!L104+Oct!L104+Nov!L104+Dic!L104</f>
        <v>157</v>
      </c>
      <c r="M104" s="18">
        <f>+Ene!M104+Feb!M104+Mar!M104+Abr!M104+May!M104+Jun!M104+Jul!M104+Ago!M104+Set!M104+Oct!M104+Nov!M104+Dic!M104</f>
        <v>9</v>
      </c>
      <c r="N104" s="17">
        <f>+Ene!N104+Feb!N104+Mar!N104+Abr!N104+May!N104+Jun!N104+Jul!N104+Ago!N104+Set!N104+Oct!N104+Nov!N104+Dic!N104</f>
        <v>4</v>
      </c>
      <c r="O104" s="17">
        <f>+Ene!O104+Feb!O104+Mar!O104+Abr!O104+May!O104+Jun!O104+Jul!O104+Ago!O104+Set!O104+Oct!O104+Nov!O104+Dic!O104</f>
        <v>155</v>
      </c>
      <c r="P104" s="17">
        <f>+Ene!P104+Feb!P104+Mar!P104+Abr!P104+May!P104+Jun!P104+Jul!P104+Ago!P104+Set!P104+Oct!P104+Nov!P104+Dic!P104</f>
        <v>7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4</v>
      </c>
      <c r="U104" s="17">
        <f>+Ene!U104+Feb!U104+Mar!U104+Abr!U104+May!U104+Jun!U104+Jul!U104+Ago!U104+Set!U104+Oct!U104+Nov!U104+Dic!U104</f>
        <v>31</v>
      </c>
      <c r="V104" s="17">
        <f>+Ene!V104+Feb!V104+Mar!V104+Abr!V104+May!V104+Jun!V104+Jul!V104+Ago!V104+Set!V104+Oct!V104+Nov!V104+Dic!V104</f>
        <v>84</v>
      </c>
      <c r="W104" s="17">
        <f>+Ene!W104+Feb!W104+Mar!W104+Abr!W104+May!W104+Jun!W104+Jul!W104+Ago!W104+Set!W104+Oct!W104+Nov!W104+Dic!W104</f>
        <v>51</v>
      </c>
      <c r="X104" s="18">
        <f>+Ene!X104+Feb!X104+Mar!X104+Abr!X104+May!X104+Jun!X104+Jul!X104+Ago!X104+Set!X104+Oct!X104+Nov!X104+Dic!X104</f>
        <v>0</v>
      </c>
      <c r="Y104" s="41">
        <v>120</v>
      </c>
      <c r="Z104" s="54">
        <v>96</v>
      </c>
    </row>
    <row r="105" spans="1:26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8">
        <f>+Ene!K105+Feb!K105+Mar!K105+Abr!K105+May!K105+Jun!K105+Jul!K105+Ago!K105+Set!K105+Oct!K105+Nov!K105+Dic!K105</f>
        <v>0</v>
      </c>
      <c r="L105" s="17">
        <f>+Ene!L105+Feb!L105+Mar!L105+Abr!L105+May!L105+Jun!L105+Jul!L105+Ago!L105+Set!L105+Oct!L105+Nov!L105+Dic!L105</f>
        <v>0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0</v>
      </c>
      <c r="O105" s="17">
        <f>+Ene!O105+Feb!O105+Mar!O105+Abr!O105+May!O105+Jun!O105+Jul!O105+Ago!O105+Set!O105+Oct!O105+Nov!O105+Dic!O105</f>
        <v>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0</v>
      </c>
      <c r="V105" s="17">
        <f>+Ene!V105+Feb!V105+Mar!V105+Abr!V105+May!V105+Jun!V105+Jul!V105+Ago!V105+Set!V105+Oct!V105+Nov!V105+Dic!V105</f>
        <v>0</v>
      </c>
      <c r="W105" s="17">
        <f>+Ene!W105+Feb!W105+Mar!W105+Abr!W105+May!W105+Jun!W105+Jul!W105+Ago!W105+Set!W105+Oct!W105+Nov!W105+Dic!W105</f>
        <v>0</v>
      </c>
      <c r="X105" s="18">
        <f>+Ene!X105+Feb!X105+Mar!X105+Abr!X105+May!X105+Jun!X105+Jul!X105+Ago!X105+Set!X105+Oct!X105+Nov!X105+Dic!X105</f>
        <v>0</v>
      </c>
      <c r="Y105" s="41">
        <v>32</v>
      </c>
      <c r="Z105" s="54">
        <v>25.6</v>
      </c>
    </row>
    <row r="106" spans="1:26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>
        <v>15</v>
      </c>
      <c r="Z106" s="54">
        <v>12</v>
      </c>
    </row>
    <row r="107" spans="1:26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>
        <v>25</v>
      </c>
      <c r="Z107" s="54">
        <v>20</v>
      </c>
    </row>
    <row r="108" spans="1:26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70</v>
      </c>
      <c r="K108" s="18">
        <f>+Ene!K108+Feb!K108+Mar!K108+Abr!K108+May!K108+Jun!K108+Jul!K108+Ago!K108+Set!K108+Oct!K108+Nov!K108+Dic!K108</f>
        <v>51</v>
      </c>
      <c r="L108" s="17">
        <f>+Ene!L108+Feb!L108+Mar!L108+Abr!L108+May!L108+Jun!L108+Jul!L108+Ago!L108+Set!L108+Oct!L108+Nov!L108+Dic!L108</f>
        <v>121</v>
      </c>
      <c r="M108" s="18">
        <f>+Ene!M108+Feb!M108+Mar!M108+Abr!M108+May!M108+Jun!M108+Jul!M108+Ago!M108+Set!M108+Oct!M108+Nov!M108+Dic!M108</f>
        <v>0</v>
      </c>
      <c r="N108" s="17">
        <f>+Ene!N108+Feb!N108+Mar!N108+Abr!N108+May!N108+Jun!N108+Jul!N108+Ago!N108+Set!N108+Oct!N108+Nov!N108+Dic!N108</f>
        <v>6</v>
      </c>
      <c r="O108" s="17">
        <f>+Ene!O108+Feb!O108+Mar!O108+Abr!O108+May!O108+Jun!O108+Jul!O108+Ago!O108+Set!O108+Oct!O108+Nov!O108+Dic!O108</f>
        <v>107</v>
      </c>
      <c r="P108" s="17">
        <f>+Ene!P108+Feb!P108+Mar!P108+Abr!P108+May!P108+Jun!P108+Jul!P108+Ago!P108+Set!P108+Oct!P108+Nov!P108+Dic!P108</f>
        <v>8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3</v>
      </c>
      <c r="U108" s="17">
        <f>+Ene!U108+Feb!U108+Mar!U108+Abr!U108+May!U108+Jun!U108+Jul!U108+Ago!U108+Set!U108+Oct!U108+Nov!U108+Dic!U108</f>
        <v>25</v>
      </c>
      <c r="V108" s="17">
        <f>+Ene!V108+Feb!V108+Mar!V108+Abr!V108+May!V108+Jun!V108+Jul!V108+Ago!V108+Set!V108+Oct!V108+Nov!V108+Dic!V108</f>
        <v>55</v>
      </c>
      <c r="W108" s="17">
        <f>+Ene!W108+Feb!W108+Mar!W108+Abr!W108+May!W108+Jun!W108+Jul!W108+Ago!W108+Set!W108+Oct!W108+Nov!W108+Dic!W108</f>
        <v>41</v>
      </c>
      <c r="X108" s="18">
        <f>+Ene!X108+Feb!X108+Mar!X108+Abr!X108+May!X108+Jun!X108+Jul!X108+Ago!X108+Set!X108+Oct!X108+Nov!X108+Dic!X108</f>
        <v>0</v>
      </c>
      <c r="Y108" s="41">
        <v>90</v>
      </c>
      <c r="Z108" s="54">
        <v>72</v>
      </c>
    </row>
    <row r="109" spans="1:26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>
        <v>10</v>
      </c>
      <c r="Z109" s="54">
        <v>8</v>
      </c>
    </row>
    <row r="110" spans="1:26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>
        <v>7</v>
      </c>
      <c r="Z110" s="54">
        <v>5.6000000000000005</v>
      </c>
    </row>
    <row r="111" spans="1:26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>
        <v>12</v>
      </c>
      <c r="Z111" s="54">
        <v>9.6000000000000014</v>
      </c>
    </row>
    <row r="112" spans="1:26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46</v>
      </c>
      <c r="K112" s="18">
        <f>+Ene!K112+Feb!K112+Mar!K112+Abr!K112+May!K112+Jun!K112+Jul!K112+Ago!K112+Set!K112+Oct!K112+Nov!K112+Dic!K112</f>
        <v>36</v>
      </c>
      <c r="L112" s="17">
        <f>+Ene!L112+Feb!L112+Mar!L112+Abr!L112+May!L112+Jun!L112+Jul!L112+Ago!L112+Set!L112+Oct!L112+Nov!L112+Dic!L112</f>
        <v>75</v>
      </c>
      <c r="M112" s="18">
        <f>+Ene!M112+Feb!M112+Mar!M112+Abr!M112+May!M112+Jun!M112+Jul!M112+Ago!M112+Set!M112+Oct!M112+Nov!M112+Dic!M112</f>
        <v>7</v>
      </c>
      <c r="N112" s="17">
        <f>+Ene!N112+Feb!N112+Mar!N112+Abr!N112+May!N112+Jun!N112+Jul!N112+Ago!N112+Set!N112+Oct!N112+Nov!N112+Dic!N112</f>
        <v>1</v>
      </c>
      <c r="O112" s="17">
        <f>+Ene!O112+Feb!O112+Mar!O112+Abr!O112+May!O112+Jun!O112+Jul!O112+Ago!O112+Set!O112+Oct!O112+Nov!O112+Dic!O112</f>
        <v>77</v>
      </c>
      <c r="P112" s="17">
        <f>+Ene!P112+Feb!P112+Mar!P112+Abr!P112+May!P112+Jun!P112+Jul!P112+Ago!P112+Set!P112+Oct!P112+Nov!P112+Dic!P112</f>
        <v>3</v>
      </c>
      <c r="Q112" s="17">
        <f>+Ene!Q112+Feb!Q112+Mar!Q112+Abr!Q112+May!Q112+Jun!Q112+Jul!Q112+Ago!Q112+Set!Q112+Oct!Q112+Nov!Q112+Dic!Q112</f>
        <v>1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1</v>
      </c>
      <c r="U112" s="17">
        <f>+Ene!U112+Feb!U112+Mar!U112+Abr!U112+May!U112+Jun!U112+Jul!U112+Ago!U112+Set!U112+Oct!U112+Nov!U112+Dic!U112</f>
        <v>13</v>
      </c>
      <c r="V112" s="17">
        <f>+Ene!V112+Feb!V112+Mar!V112+Abr!V112+May!V112+Jun!V112+Jul!V112+Ago!V112+Set!V112+Oct!V112+Nov!V112+Dic!V112</f>
        <v>45</v>
      </c>
      <c r="W112" s="17">
        <f>+Ene!W112+Feb!W112+Mar!W112+Abr!W112+May!W112+Jun!W112+Jul!W112+Ago!W112+Set!W112+Oct!W112+Nov!W112+Dic!W112</f>
        <v>24</v>
      </c>
      <c r="X112" s="18">
        <f>+Ene!X112+Feb!X112+Mar!X112+Abr!X112+May!X112+Jun!X112+Jul!X112+Ago!X112+Set!X112+Oct!X112+Nov!X112+Dic!X112</f>
        <v>0</v>
      </c>
      <c r="Y112" s="41">
        <v>78</v>
      </c>
      <c r="Z112" s="54">
        <v>62.400000000000006</v>
      </c>
    </row>
    <row r="113" spans="1:26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>
        <v>16</v>
      </c>
      <c r="Z113" s="54">
        <v>12.8</v>
      </c>
    </row>
    <row r="114" spans="1:26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>
        <v>19</v>
      </c>
      <c r="Z114" s="54">
        <v>15.200000000000001</v>
      </c>
    </row>
    <row r="115" spans="1:26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>
        <v>34</v>
      </c>
      <c r="Z115" s="54">
        <v>27.200000000000003</v>
      </c>
    </row>
    <row r="116" spans="1:26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89</v>
      </c>
      <c r="K116" s="18">
        <f>+Ene!K116+Feb!K116+Mar!K116+Abr!K116+May!K116+Jun!K116+Jul!K116+Ago!K116+Set!K116+Oct!K116+Nov!K116+Dic!K116</f>
        <v>82</v>
      </c>
      <c r="L116" s="17">
        <f>+Ene!L116+Feb!L116+Mar!L116+Abr!L116+May!L116+Jun!L116+Jul!L116+Ago!L116+Set!L116+Oct!L116+Nov!L116+Dic!L116</f>
        <v>169</v>
      </c>
      <c r="M116" s="18">
        <f>+Ene!M116+Feb!M116+Mar!M116+Abr!M116+May!M116+Jun!M116+Jul!M116+Ago!M116+Set!M116+Oct!M116+Nov!M116+Dic!M116</f>
        <v>2</v>
      </c>
      <c r="N116" s="17">
        <f>+Ene!N116+Feb!N116+Mar!N116+Abr!N116+May!N116+Jun!N116+Jul!N116+Ago!N116+Set!N116+Oct!N116+Nov!N116+Dic!N116</f>
        <v>6</v>
      </c>
      <c r="O116" s="17">
        <f>+Ene!O116+Feb!O116+Mar!O116+Abr!O116+May!O116+Jun!O116+Jul!O116+Ago!O116+Set!O116+Oct!O116+Nov!O116+Dic!O116</f>
        <v>160</v>
      </c>
      <c r="P116" s="17">
        <f>+Ene!P116+Feb!P116+Mar!P116+Abr!P116+May!P116+Jun!P116+Jul!P116+Ago!P116+Set!P116+Oct!P116+Nov!P116+Dic!P116</f>
        <v>4</v>
      </c>
      <c r="Q116" s="17">
        <f>+Ene!Q116+Feb!Q116+Mar!Q116+Abr!Q116+May!Q116+Jun!Q116+Jul!Q116+Ago!Q116+Set!Q116+Oct!Q116+Nov!Q116+Dic!Q116</f>
        <v>0</v>
      </c>
      <c r="R116" s="18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6</v>
      </c>
      <c r="U116" s="17">
        <f>+Ene!U116+Feb!U116+Mar!U116+Abr!U116+May!U116+Jun!U116+Jul!U116+Ago!U116+Set!U116+Oct!U116+Nov!U116+Dic!U116</f>
        <v>31</v>
      </c>
      <c r="V116" s="17">
        <f>+Ene!V116+Feb!V116+Mar!V116+Abr!V116+May!V116+Jun!V116+Jul!V116+Ago!V116+Set!V116+Oct!V116+Nov!V116+Dic!V116</f>
        <v>90</v>
      </c>
      <c r="W116" s="17">
        <f>+Ene!W116+Feb!W116+Mar!W116+Abr!W116+May!W116+Jun!W116+Jul!W116+Ago!W116+Set!W116+Oct!W116+Nov!W116+Dic!W116</f>
        <v>50</v>
      </c>
      <c r="X116" s="18">
        <f>+Ene!X116+Feb!X116+Mar!X116+Abr!X116+May!X116+Jun!X116+Jul!X116+Ago!X116+Set!X116+Oct!X116+Nov!X116+Dic!X116</f>
        <v>0</v>
      </c>
      <c r="Y116" s="41">
        <v>121</v>
      </c>
      <c r="Z116" s="54">
        <v>96.800000000000011</v>
      </c>
    </row>
    <row r="117" spans="1:26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>
        <v>22</v>
      </c>
      <c r="Z117" s="54">
        <v>17.600000000000001</v>
      </c>
    </row>
    <row r="118" spans="1:26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>
        <v>17</v>
      </c>
      <c r="Z118" s="54">
        <v>13.600000000000001</v>
      </c>
    </row>
    <row r="119" spans="1:26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>
        <v>16</v>
      </c>
      <c r="Z119" s="54">
        <v>12.8</v>
      </c>
    </row>
    <row r="120" spans="1:26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3</v>
      </c>
      <c r="K120" s="18">
        <f>+Ene!K120+Feb!K120+Mar!K120+Abr!K120+May!K120+Jun!K120+Jul!K120+Ago!K120+Set!K120+Oct!K120+Nov!K120+Dic!K120</f>
        <v>2</v>
      </c>
      <c r="L120" s="17">
        <f>+Ene!L120+Feb!L120+Mar!L120+Abr!L120+May!L120+Jun!L120+Jul!L120+Ago!L120+Set!L120+Oct!L120+Nov!L120+Dic!L120</f>
        <v>5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1</v>
      </c>
      <c r="O120" s="17">
        <f>+Ene!O120+Feb!O120+Mar!O120+Abr!O120+May!O120+Jun!O120+Jul!O120+Ago!O120+Set!O120+Oct!O120+Nov!O120+Dic!O120</f>
        <v>4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1</v>
      </c>
      <c r="V120" s="17">
        <f>+Ene!V120+Feb!V120+Mar!V120+Abr!V120+May!V120+Jun!V120+Jul!V120+Ago!V120+Set!V120+Oct!V120+Nov!V120+Dic!V120</f>
        <v>3</v>
      </c>
      <c r="W120" s="17">
        <f>+Ene!W120+Feb!W120+Mar!W120+Abr!W120+May!W120+Jun!W120+Jul!W120+Ago!W120+Set!W120+Oct!W120+Nov!W120+Dic!W120</f>
        <v>1</v>
      </c>
      <c r="X120" s="18">
        <f>+Ene!X120+Feb!X120+Mar!X120+Abr!X120+May!X120+Jun!X120+Jul!X120+Ago!X120+Set!X120+Oct!X120+Nov!X120+Dic!X120</f>
        <v>0</v>
      </c>
      <c r="Y120" s="41">
        <v>52</v>
      </c>
      <c r="Z120" s="54">
        <v>41.6</v>
      </c>
    </row>
    <row r="121" spans="1:26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264</v>
      </c>
      <c r="K121" s="18">
        <f>+Ene!K121+Feb!K121+Mar!K121+Abr!K121+May!K121+Jun!K121+Jul!K121+Ago!K121+Set!K121+Oct!K121+Nov!K121+Dic!K121</f>
        <v>258</v>
      </c>
      <c r="L121" s="17">
        <f>+Ene!L121+Feb!L121+Mar!L121+Abr!L121+May!L121+Jun!L121+Jul!L121+Ago!L121+Set!L121+Oct!L121+Nov!L121+Dic!L121</f>
        <v>501</v>
      </c>
      <c r="M121" s="18">
        <f>+Ene!M121+Feb!M121+Mar!M121+Abr!M121+May!M121+Jun!M121+Jul!M121+Ago!M121+Set!M121+Oct!M121+Nov!M121+Dic!M121</f>
        <v>21</v>
      </c>
      <c r="N121" s="17">
        <f>+Ene!N121+Feb!N121+Mar!N121+Abr!N121+May!N121+Jun!N121+Jul!N121+Ago!N121+Set!N121+Oct!N121+Nov!N121+Dic!N121</f>
        <v>11</v>
      </c>
      <c r="O121" s="17">
        <f>+Ene!O121+Feb!O121+Mar!O121+Abr!O121+May!O121+Jun!O121+Jul!O121+Ago!O121+Set!O121+Oct!O121+Nov!O121+Dic!O121</f>
        <v>483</v>
      </c>
      <c r="P121" s="17">
        <f>+Ene!P121+Feb!P121+Mar!P121+Abr!P121+May!P121+Jun!P121+Jul!P121+Ago!P121+Set!P121+Oct!P121+Nov!P121+Dic!P121</f>
        <v>26</v>
      </c>
      <c r="Q121" s="17">
        <f>+Ene!Q121+Feb!Q121+Mar!Q121+Abr!Q121+May!Q121+Jun!Q121+Jul!Q121+Ago!Q121+Set!Q121+Oct!Q121+Nov!Q121+Dic!Q121</f>
        <v>1</v>
      </c>
      <c r="R121" s="18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7">
        <f>+Ene!T121+Feb!T121+Mar!T121+Abr!T121+May!T121+Jun!T121+Jul!T121+Ago!T121+Set!T121+Oct!T121+Nov!T121+Dic!T121</f>
        <v>16</v>
      </c>
      <c r="U121" s="17">
        <f>+Ene!U121+Feb!U121+Mar!U121+Abr!U121+May!U121+Jun!U121+Jul!U121+Ago!U121+Set!U121+Oct!U121+Nov!U121+Dic!U121</f>
        <v>89</v>
      </c>
      <c r="V121" s="17">
        <f>+Ene!V121+Feb!V121+Mar!V121+Abr!V121+May!V121+Jun!V121+Jul!V121+Ago!V121+Set!V121+Oct!V121+Nov!V121+Dic!V121</f>
        <v>297</v>
      </c>
      <c r="W121" s="17">
        <f>+Ene!W121+Feb!W121+Mar!W121+Abr!W121+May!W121+Jun!W121+Jul!W121+Ago!W121+Set!W121+Oct!W121+Nov!W121+Dic!W121</f>
        <v>136</v>
      </c>
      <c r="X121" s="18">
        <f>+Ene!X121+Feb!X121+Mar!X121+Abr!X121+May!X121+Jun!X121+Jul!X121+Ago!X121+Set!X121+Oct!X121+Nov!X121+Dic!X121</f>
        <v>0</v>
      </c>
      <c r="Y121" s="41">
        <v>397</v>
      </c>
      <c r="Z121" s="54">
        <v>317.60000000000002</v>
      </c>
    </row>
    <row r="122" spans="1:26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>
        <v>62</v>
      </c>
      <c r="Z122" s="54">
        <v>49.6</v>
      </c>
    </row>
    <row r="123" spans="1:26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>
        <v>22</v>
      </c>
      <c r="Z123" s="54">
        <v>17.600000000000001</v>
      </c>
    </row>
    <row r="124" spans="1:26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>
        <v>81</v>
      </c>
      <c r="Z124" s="54">
        <v>64.8</v>
      </c>
    </row>
    <row r="125" spans="1:26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8">
        <f>+Ene!K125+Feb!K125+Mar!K125+Abr!K125+May!K125+Jun!K125+Jul!K125+Ago!K125+Set!K125+Oct!K125+Nov!K125+Dic!K125</f>
        <v>0</v>
      </c>
      <c r="L125" s="17">
        <f>+Ene!L125+Feb!L125+Mar!L125+Abr!L125+May!L125+Jun!L125+Jul!L125+Ago!L125+Set!L125+Oct!L125+Nov!L125+Dic!L125</f>
        <v>0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0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0</v>
      </c>
      <c r="U125" s="17">
        <f>+Ene!U125+Feb!U125+Mar!U125+Abr!U125+May!U125+Jun!U125+Jul!U125+Ago!U125+Set!U125+Oct!U125+Nov!U125+Dic!U125</f>
        <v>0</v>
      </c>
      <c r="V125" s="17">
        <f>+Ene!V125+Feb!V125+Mar!V125+Abr!V125+May!V125+Jun!V125+Jul!V125+Ago!V125+Set!V125+Oct!V125+Nov!V125+Dic!V125</f>
        <v>0</v>
      </c>
      <c r="W125" s="17">
        <f>+Ene!W125+Feb!W125+Mar!W125+Abr!W125+May!W125+Jun!W125+Jul!W125+Ago!W125+Set!W125+Oct!W125+Nov!W125+Dic!W125</f>
        <v>0</v>
      </c>
      <c r="X125" s="18">
        <f>+Ene!X125+Feb!X125+Mar!X125+Abr!X125+May!X125+Jun!X125+Jul!X125+Ago!X125+Set!X125+Oct!X125+Nov!X125+Dic!X125</f>
        <v>0</v>
      </c>
      <c r="Y125" s="41">
        <v>49</v>
      </c>
      <c r="Z125" s="54">
        <v>39.200000000000003</v>
      </c>
    </row>
    <row r="126" spans="1:26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87</v>
      </c>
      <c r="K126" s="18">
        <f>+Ene!K126+Feb!K126+Mar!K126+Abr!K126+May!K126+Jun!K126+Jul!K126+Ago!K126+Set!K126+Oct!K126+Nov!K126+Dic!K126</f>
        <v>97</v>
      </c>
      <c r="L126" s="17">
        <f>+Ene!L126+Feb!L126+Mar!L126+Abr!L126+May!L126+Jun!L126+Jul!L126+Ago!L126+Set!L126+Oct!L126+Nov!L126+Dic!L126</f>
        <v>175</v>
      </c>
      <c r="M126" s="18">
        <f>+Ene!M126+Feb!M126+Mar!M126+Abr!M126+May!M126+Jun!M126+Jul!M126+Ago!M126+Set!M126+Oct!M126+Nov!M126+Dic!M126</f>
        <v>9</v>
      </c>
      <c r="N126" s="17">
        <f>+Ene!N126+Feb!N126+Mar!N126+Abr!N126+May!N126+Jun!N126+Jul!N126+Ago!N126+Set!N126+Oct!N126+Nov!N126+Dic!N126</f>
        <v>9</v>
      </c>
      <c r="O126" s="17">
        <f>+Ene!O126+Feb!O126+Mar!O126+Abr!O126+May!O126+Jun!O126+Jul!O126+Ago!O126+Set!O126+Oct!O126+Nov!O126+Dic!O126</f>
        <v>169</v>
      </c>
      <c r="P126" s="17">
        <f>+Ene!P126+Feb!P126+Mar!P126+Abr!P126+May!P126+Jun!P126+Jul!P126+Ago!P126+Set!P126+Oct!P126+Nov!P126+Dic!P126</f>
        <v>6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1</v>
      </c>
      <c r="U126" s="17">
        <f>+Ene!U126+Feb!U126+Mar!U126+Abr!U126+May!U126+Jun!U126+Jul!U126+Ago!U126+Set!U126+Oct!U126+Nov!U126+Dic!U126</f>
        <v>18</v>
      </c>
      <c r="V126" s="17">
        <f>+Ene!V126+Feb!V126+Mar!V126+Abr!V126+May!V126+Jun!V126+Jul!V126+Ago!V126+Set!V126+Oct!V126+Nov!V126+Dic!V126</f>
        <v>115</v>
      </c>
      <c r="W126" s="17">
        <f>+Ene!W126+Feb!W126+Mar!W126+Abr!W126+May!W126+Jun!W126+Jul!W126+Ago!W126+Set!W126+Oct!W126+Nov!W126+Dic!W126</f>
        <v>51</v>
      </c>
      <c r="X126" s="18">
        <f>+Ene!X126+Feb!X126+Mar!X126+Abr!X126+May!X126+Jun!X126+Jul!X126+Ago!X126+Set!X126+Oct!X126+Nov!X126+Dic!X126</f>
        <v>0</v>
      </c>
      <c r="Y126" s="41">
        <v>172</v>
      </c>
      <c r="Z126" s="54">
        <v>137.6</v>
      </c>
    </row>
    <row r="127" spans="1:26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11</v>
      </c>
      <c r="K127" s="18">
        <f>+Ene!K127+Feb!K127+Mar!K127+Abr!K127+May!K127+Jun!K127+Jul!K127+Ago!K127+Set!K127+Oct!K127+Nov!K127+Dic!K127</f>
        <v>11</v>
      </c>
      <c r="L127" s="17">
        <f>+Ene!L127+Feb!L127+Mar!L127+Abr!L127+May!L127+Jun!L127+Jul!L127+Ago!L127+Set!L127+Oct!L127+Nov!L127+Dic!L127</f>
        <v>22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1</v>
      </c>
      <c r="O127" s="17">
        <f>+Ene!O127+Feb!O127+Mar!O127+Abr!O127+May!O127+Jun!O127+Jul!O127+Ago!O127+Set!O127+Oct!O127+Nov!O127+Dic!O127</f>
        <v>20</v>
      </c>
      <c r="P127" s="17">
        <f>+Ene!P127+Feb!P127+Mar!P127+Abr!P127+May!P127+Jun!P127+Jul!P127+Ago!P127+Set!P127+Oct!P127+Nov!P127+Dic!P127</f>
        <v>1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3</v>
      </c>
      <c r="V127" s="17">
        <f>+Ene!V127+Feb!V127+Mar!V127+Abr!V127+May!V127+Jun!V127+Jul!V127+Ago!V127+Set!V127+Oct!V127+Nov!V127+Dic!V127</f>
        <v>13</v>
      </c>
      <c r="W127" s="17">
        <f>+Ene!W127+Feb!W127+Mar!W127+Abr!W127+May!W127+Jun!W127+Jul!W127+Ago!W127+Set!W127+Oct!W127+Nov!W127+Dic!W127</f>
        <v>6</v>
      </c>
      <c r="X127" s="18">
        <f>+Ene!X127+Feb!X127+Mar!X127+Abr!X127+May!X127+Jun!X127+Jul!X127+Ago!X127+Set!X127+Oct!X127+Nov!X127+Dic!X127</f>
        <v>0</v>
      </c>
      <c r="Y127" s="41">
        <v>31</v>
      </c>
      <c r="Z127" s="54">
        <v>24.8</v>
      </c>
    </row>
    <row r="128" spans="1:26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30</v>
      </c>
      <c r="K128" s="18">
        <f>+Ene!K128+Feb!K128+Mar!K128+Abr!K128+May!K128+Jun!K128+Jul!K128+Ago!K128+Set!K128+Oct!K128+Nov!K128+Dic!K128</f>
        <v>31</v>
      </c>
      <c r="L128" s="17">
        <f>+Ene!L128+Feb!L128+Mar!L128+Abr!L128+May!L128+Jun!L128+Jul!L128+Ago!L128+Set!L128+Oct!L128+Nov!L128+Dic!L128</f>
        <v>60</v>
      </c>
      <c r="M128" s="18">
        <f>+Ene!M128+Feb!M128+Mar!M128+Abr!M128+May!M128+Jun!M128+Jul!M128+Ago!M128+Set!M128+Oct!M128+Nov!M128+Dic!M128</f>
        <v>1</v>
      </c>
      <c r="N128" s="17">
        <f>+Ene!N128+Feb!N128+Mar!N128+Abr!N128+May!N128+Jun!N128+Jul!N128+Ago!N128+Set!N128+Oct!N128+Nov!N128+Dic!N128</f>
        <v>5</v>
      </c>
      <c r="O128" s="17">
        <f>+Ene!O128+Feb!O128+Mar!O128+Abr!O128+May!O128+Jun!O128+Jul!O128+Ago!O128+Set!O128+Oct!O128+Nov!O128+Dic!O128</f>
        <v>52</v>
      </c>
      <c r="P128" s="17">
        <f>+Ene!P128+Feb!P128+Mar!P128+Abr!P128+May!P128+Jun!P128+Jul!P128+Ago!P128+Set!P128+Oct!P128+Nov!P128+Dic!P128</f>
        <v>4</v>
      </c>
      <c r="Q128" s="17">
        <f>+Ene!Q128+Feb!Q128+Mar!Q128+Abr!Q128+May!Q128+Jun!Q128+Jul!Q128+Ago!Q128+Set!Q128+Oct!Q128+Nov!Q128+Dic!Q128</f>
        <v>0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2</v>
      </c>
      <c r="U128" s="17">
        <f>+Ene!U128+Feb!U128+Mar!U128+Abr!U128+May!U128+Jun!U128+Jul!U128+Ago!U128+Set!U128+Oct!U128+Nov!U128+Dic!U128</f>
        <v>15</v>
      </c>
      <c r="V128" s="17">
        <f>+Ene!V128+Feb!V128+Mar!V128+Abr!V128+May!V128+Jun!V128+Jul!V128+Ago!V128+Set!V128+Oct!V128+Nov!V128+Dic!V128</f>
        <v>31</v>
      </c>
      <c r="W128" s="17">
        <f>+Ene!W128+Feb!W128+Mar!W128+Abr!W128+May!W128+Jun!W128+Jul!W128+Ago!W128+Set!W128+Oct!W128+Nov!W128+Dic!W128</f>
        <v>15</v>
      </c>
      <c r="X128" s="18">
        <f>+Ene!X128+Feb!X128+Mar!X128+Abr!X128+May!X128+Jun!X128+Jul!X128+Ago!X128+Set!X128+Oct!X128+Nov!X128+Dic!X128</f>
        <v>0</v>
      </c>
      <c r="Y128" s="41">
        <v>135</v>
      </c>
      <c r="Z128" s="54">
        <v>108</v>
      </c>
    </row>
    <row r="129" spans="1:26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>
        <v>25</v>
      </c>
      <c r="Z129" s="54">
        <v>20</v>
      </c>
    </row>
    <row r="130" spans="1:26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>
        <v>26</v>
      </c>
      <c r="Z130" s="54">
        <v>20.8</v>
      </c>
    </row>
    <row r="131" spans="1:26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>
        <v>10</v>
      </c>
      <c r="Z131" s="54">
        <v>8</v>
      </c>
    </row>
    <row r="132" spans="1:26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>
        <v>24</v>
      </c>
      <c r="Z132" s="54">
        <v>19.200000000000003</v>
      </c>
    </row>
    <row r="133" spans="1:26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>
        <v>21</v>
      </c>
      <c r="Z133" s="54">
        <v>16.8</v>
      </c>
    </row>
    <row r="134" spans="1:26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>
        <v>2</v>
      </c>
      <c r="Z134" s="54">
        <v>1.6</v>
      </c>
    </row>
    <row r="135" spans="1:26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18</v>
      </c>
      <c r="K135" s="18">
        <f>+Ene!K135+Feb!K135+Mar!K135+Abr!K135+May!K135+Jun!K135+Jul!K135+Ago!K135+Set!K135+Oct!K135+Nov!K135+Dic!K135</f>
        <v>22</v>
      </c>
      <c r="L135" s="17">
        <f>+Ene!L135+Feb!L135+Mar!L135+Abr!L135+May!L135+Jun!L135+Jul!L135+Ago!L135+Set!L135+Oct!L135+Nov!L135+Dic!L135</f>
        <v>39</v>
      </c>
      <c r="M135" s="18">
        <f>+Ene!M135+Feb!M135+Mar!M135+Abr!M135+May!M135+Jun!M135+Jul!M135+Ago!M135+Set!M135+Oct!M135+Nov!M135+Dic!M135</f>
        <v>1</v>
      </c>
      <c r="N135" s="17">
        <f>+Ene!N135+Feb!N135+Mar!N135+Abr!N135+May!N135+Jun!N135+Jul!N135+Ago!N135+Set!N135+Oct!N135+Nov!N135+Dic!N135</f>
        <v>3</v>
      </c>
      <c r="O135" s="17">
        <f>+Ene!O135+Feb!O135+Mar!O135+Abr!O135+May!O135+Jun!O135+Jul!O135+Ago!O135+Set!O135+Oct!O135+Nov!O135+Dic!O135</f>
        <v>34</v>
      </c>
      <c r="P135" s="17">
        <f>+Ene!P135+Feb!P135+Mar!P135+Abr!P135+May!P135+Jun!P135+Jul!P135+Ago!P135+Set!P135+Oct!P135+Nov!P135+Dic!P135</f>
        <v>3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7</v>
      </c>
      <c r="V135" s="17">
        <f>+Ene!V135+Feb!V135+Mar!V135+Abr!V135+May!V135+Jun!V135+Jul!V135+Ago!V135+Set!V135+Oct!V135+Nov!V135+Dic!V135</f>
        <v>18</v>
      </c>
      <c r="W135" s="17">
        <f>+Ene!W135+Feb!W135+Mar!W135+Abr!W135+May!W135+Jun!W135+Jul!W135+Ago!W135+Set!W135+Oct!W135+Nov!W135+Dic!W135</f>
        <v>15</v>
      </c>
      <c r="X135" s="18">
        <f>+Ene!X135+Feb!X135+Mar!X135+Abr!X135+May!X135+Jun!X135+Jul!X135+Ago!X135+Set!X135+Oct!X135+Nov!X135+Dic!X135</f>
        <v>0</v>
      </c>
      <c r="Y135" s="41">
        <v>69</v>
      </c>
      <c r="Z135" s="54">
        <v>55.2</v>
      </c>
    </row>
    <row r="136" spans="1:26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>
        <v>16</v>
      </c>
      <c r="Z136" s="54">
        <v>12.8</v>
      </c>
    </row>
    <row r="137" spans="1:26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>
        <v>39</v>
      </c>
      <c r="Z137" s="54">
        <v>31.200000000000003</v>
      </c>
    </row>
    <row r="138" spans="1:26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17</v>
      </c>
      <c r="K138" s="18">
        <f>+Ene!K138+Feb!K138+Mar!K138+Abr!K138+May!K138+Jun!K138+Jul!K138+Ago!K138+Set!K138+Oct!K138+Nov!K138+Dic!K138</f>
        <v>22</v>
      </c>
      <c r="L138" s="17">
        <f>+Ene!L138+Feb!L138+Mar!L138+Abr!L138+May!L138+Jun!L138+Jul!L138+Ago!L138+Set!L138+Oct!L138+Nov!L138+Dic!L138</f>
        <v>39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1</v>
      </c>
      <c r="O138" s="17">
        <f>+Ene!O138+Feb!O138+Mar!O138+Abr!O138+May!O138+Jun!O138+Jul!O138+Ago!O138+Set!O138+Oct!O138+Nov!O138+Dic!O138</f>
        <v>32</v>
      </c>
      <c r="P138" s="17">
        <f>+Ene!P138+Feb!P138+Mar!P138+Abr!P138+May!P138+Jun!P138+Jul!P138+Ago!P138+Set!P138+Oct!P138+Nov!P138+Dic!P138</f>
        <v>4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2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3</v>
      </c>
      <c r="U138" s="17">
        <f>+Ene!U138+Feb!U138+Mar!U138+Abr!U138+May!U138+Jun!U138+Jul!U138+Ago!U138+Set!U138+Oct!U138+Nov!U138+Dic!U138</f>
        <v>6</v>
      </c>
      <c r="V138" s="17">
        <f>+Ene!V138+Feb!V138+Mar!V138+Abr!V138+May!V138+Jun!V138+Jul!V138+Ago!V138+Set!V138+Oct!V138+Nov!V138+Dic!V138</f>
        <v>20</v>
      </c>
      <c r="W138" s="17">
        <f>+Ene!W138+Feb!W138+Mar!W138+Abr!W138+May!W138+Jun!W138+Jul!W138+Ago!W138+Set!W138+Oct!W138+Nov!W138+Dic!W138</f>
        <v>13</v>
      </c>
      <c r="X138" s="18">
        <f>+Ene!X138+Feb!X138+Mar!X138+Abr!X138+May!X138+Jun!X138+Jul!X138+Ago!X138+Set!X138+Oct!X138+Nov!X138+Dic!X138</f>
        <v>0</v>
      </c>
      <c r="Y138" s="41">
        <v>76</v>
      </c>
      <c r="Z138" s="54">
        <v>60.800000000000004</v>
      </c>
    </row>
    <row r="139" spans="1:26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33</v>
      </c>
      <c r="K139" s="18">
        <f>+Ene!K139+Feb!K139+Mar!K139+Abr!K139+May!K139+Jun!K139+Jul!K139+Ago!K139+Set!K139+Oct!K139+Nov!K139+Dic!K139</f>
        <v>44</v>
      </c>
      <c r="L139" s="17">
        <f>+Ene!L139+Feb!L139+Mar!L139+Abr!L139+May!L139+Jun!L139+Jul!L139+Ago!L139+Set!L139+Oct!L139+Nov!L139+Dic!L139</f>
        <v>74</v>
      </c>
      <c r="M139" s="18">
        <f>+Ene!M139+Feb!M139+Mar!M139+Abr!M139+May!M139+Jun!M139+Jul!M139+Ago!M139+Set!M139+Oct!M139+Nov!M139+Dic!M139</f>
        <v>3</v>
      </c>
      <c r="N139" s="17">
        <f>+Ene!N139+Feb!N139+Mar!N139+Abr!N139+May!N139+Jun!N139+Jul!N139+Ago!N139+Set!N139+Oct!N139+Nov!N139+Dic!N139</f>
        <v>4</v>
      </c>
      <c r="O139" s="17">
        <f>+Ene!O139+Feb!O139+Mar!O139+Abr!O139+May!O139+Jun!O139+Jul!O139+Ago!O139+Set!O139+Oct!O139+Nov!O139+Dic!O139</f>
        <v>70</v>
      </c>
      <c r="P139" s="17">
        <f>+Ene!P139+Feb!P139+Mar!P139+Abr!P139+May!P139+Jun!P139+Jul!P139+Ago!P139+Set!P139+Oct!P139+Nov!P139+Dic!P139</f>
        <v>1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2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0</v>
      </c>
      <c r="U139" s="17">
        <f>+Ene!U139+Feb!U139+Mar!U139+Abr!U139+May!U139+Jun!U139+Jul!U139+Ago!U139+Set!U139+Oct!U139+Nov!U139+Dic!U139</f>
        <v>8</v>
      </c>
      <c r="V139" s="17">
        <f>+Ene!V139+Feb!V139+Mar!V139+Abr!V139+May!V139+Jun!V139+Jul!V139+Ago!V139+Set!V139+Oct!V139+Nov!V139+Dic!V139</f>
        <v>38</v>
      </c>
      <c r="W139" s="17">
        <f>+Ene!W139+Feb!W139+Mar!W139+Abr!W139+May!W139+Jun!W139+Jul!W139+Ago!W139+Set!W139+Oct!W139+Nov!W139+Dic!W139</f>
        <v>31</v>
      </c>
      <c r="X139" s="18">
        <f>+Ene!X139+Feb!X139+Mar!X139+Abr!X139+May!X139+Jun!X139+Jul!X139+Ago!X139+Set!X139+Oct!X139+Nov!X139+Dic!X139</f>
        <v>0</v>
      </c>
      <c r="Y139" s="41">
        <v>103</v>
      </c>
      <c r="Z139" s="54">
        <v>82.4</v>
      </c>
    </row>
    <row r="140" spans="1:26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42</v>
      </c>
      <c r="K140" s="18">
        <f>+Ene!K140+Feb!K140+Mar!K140+Abr!K140+May!K140+Jun!K140+Jul!K140+Ago!K140+Set!K140+Oct!K140+Nov!K140+Dic!K140</f>
        <v>56</v>
      </c>
      <c r="L140" s="17">
        <f>+Ene!L140+Feb!L140+Mar!L140+Abr!L140+May!L140+Jun!L140+Jul!L140+Ago!L140+Set!L140+Oct!L140+Nov!L140+Dic!L140</f>
        <v>97</v>
      </c>
      <c r="M140" s="18">
        <f>+Ene!M140+Feb!M140+Mar!M140+Abr!M140+May!M140+Jun!M140+Jul!M140+Ago!M140+Set!M140+Oct!M140+Nov!M140+Dic!M140</f>
        <v>1</v>
      </c>
      <c r="N140" s="17">
        <f>+Ene!N140+Feb!N140+Mar!N140+Abr!N140+May!N140+Jun!N140+Jul!N140+Ago!N140+Set!N140+Oct!N140+Nov!N140+Dic!N140</f>
        <v>0</v>
      </c>
      <c r="O140" s="17">
        <f>+Ene!O140+Feb!O140+Mar!O140+Abr!O140+May!O140+Jun!O140+Jul!O140+Ago!O140+Set!O140+Oct!O140+Nov!O140+Dic!O140</f>
        <v>94</v>
      </c>
      <c r="P140" s="17">
        <f>+Ene!P140+Feb!P140+Mar!P140+Abr!P140+May!P140+Jun!P140+Jul!P140+Ago!P140+Set!P140+Oct!P140+Nov!P140+Dic!P140</f>
        <v>2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2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1</v>
      </c>
      <c r="U140" s="17">
        <f>+Ene!U140+Feb!U140+Mar!U140+Abr!U140+May!U140+Jun!U140+Jul!U140+Ago!U140+Set!U140+Oct!U140+Nov!U140+Dic!U140</f>
        <v>13</v>
      </c>
      <c r="V140" s="17">
        <f>+Ene!V140+Feb!V140+Mar!V140+Abr!V140+May!V140+Jun!V140+Jul!V140+Ago!V140+Set!V140+Oct!V140+Nov!V140+Dic!V140</f>
        <v>60</v>
      </c>
      <c r="W140" s="17">
        <f>+Ene!W140+Feb!W140+Mar!W140+Abr!W140+May!W140+Jun!W140+Jul!W140+Ago!W140+Set!W140+Oct!W140+Nov!W140+Dic!W140</f>
        <v>25</v>
      </c>
      <c r="X140" s="18">
        <f>+Ene!X140+Feb!X140+Mar!X140+Abr!X140+May!X140+Jun!X140+Jul!X140+Ago!X140+Set!X140+Oct!X140+Nov!X140+Dic!X140</f>
        <v>0</v>
      </c>
      <c r="Y140" s="41">
        <v>24</v>
      </c>
      <c r="Z140" s="54">
        <v>19.200000000000003</v>
      </c>
    </row>
    <row r="141" spans="1:26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>
        <v>0</v>
      </c>
      <c r="Z141" s="54">
        <v>0</v>
      </c>
    </row>
    <row r="142" spans="1:26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>
        <v>12</v>
      </c>
      <c r="Z142" s="54">
        <v>9.6000000000000014</v>
      </c>
    </row>
    <row r="143" spans="1:26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>
        <v>18</v>
      </c>
      <c r="Z143" s="54">
        <v>14.4</v>
      </c>
    </row>
    <row r="144" spans="1:26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>
        <v>6</v>
      </c>
      <c r="Z144" s="54">
        <v>4.8000000000000007</v>
      </c>
    </row>
    <row r="145" spans="1:26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>
        <v>10</v>
      </c>
      <c r="Z145" s="54">
        <v>8</v>
      </c>
    </row>
    <row r="146" spans="1:26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>
        <v>21</v>
      </c>
      <c r="Z146" s="54">
        <v>16.8</v>
      </c>
    </row>
    <row r="147" spans="1:26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>
        <v>16</v>
      </c>
      <c r="Z147" s="54">
        <v>12.8</v>
      </c>
    </row>
    <row r="148" spans="1:26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>
        <v>16</v>
      </c>
      <c r="Z148" s="54">
        <v>12.8</v>
      </c>
    </row>
    <row r="149" spans="1:26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46</v>
      </c>
      <c r="K149" s="18">
        <f>+Ene!K149+Feb!K149+Mar!K149+Abr!K149+May!K149+Jun!K149+Jul!K149+Ago!K149+Set!K149+Oct!K149+Nov!K149+Dic!K149</f>
        <v>58</v>
      </c>
      <c r="L149" s="17">
        <f>+Ene!L149+Feb!L149+Mar!L149+Abr!L149+May!L149+Jun!L149+Jul!L149+Ago!L149+Set!L149+Oct!L149+Nov!L149+Dic!L149</f>
        <v>102</v>
      </c>
      <c r="M149" s="18">
        <f>+Ene!M149+Feb!M149+Mar!M149+Abr!M149+May!M149+Jun!M149+Jul!M149+Ago!M149+Set!M149+Oct!M149+Nov!M149+Dic!M149</f>
        <v>2</v>
      </c>
      <c r="N149" s="17">
        <f>+Ene!N149+Feb!N149+Mar!N149+Abr!N149+May!N149+Jun!N149+Jul!N149+Ago!N149+Set!N149+Oct!N149+Nov!N149+Dic!N149</f>
        <v>3</v>
      </c>
      <c r="O149" s="17">
        <f>+Ene!O149+Feb!O149+Mar!O149+Abr!O149+May!O149+Jun!O149+Jul!O149+Ago!O149+Set!O149+Oct!O149+Nov!O149+Dic!O149</f>
        <v>95</v>
      </c>
      <c r="P149" s="17">
        <f>+Ene!P149+Feb!P149+Mar!P149+Abr!P149+May!P149+Jun!P149+Jul!P149+Ago!P149+Set!P149+Oct!P149+Nov!P149+Dic!P149</f>
        <v>5</v>
      </c>
      <c r="Q149" s="17">
        <f>+Ene!Q149+Feb!Q149+Mar!Q149+Abr!Q149+May!Q149+Jun!Q149+Jul!Q149+Ago!Q149+Set!Q149+Oct!Q149+Nov!Q149+Dic!Q149</f>
        <v>1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4</v>
      </c>
      <c r="U149" s="17">
        <f>+Ene!U149+Feb!U149+Mar!U149+Abr!U149+May!U149+Jun!U149+Jul!U149+Ago!U149+Set!U149+Oct!U149+Nov!U149+Dic!U149</f>
        <v>20</v>
      </c>
      <c r="V149" s="17">
        <f>+Ene!V149+Feb!V149+Mar!V149+Abr!V149+May!V149+Jun!V149+Jul!V149+Ago!V149+Set!V149+Oct!V149+Nov!V149+Dic!V149</f>
        <v>52</v>
      </c>
      <c r="W149" s="17">
        <f>+Ene!W149+Feb!W149+Mar!W149+Abr!W149+May!W149+Jun!W149+Jul!W149+Ago!W149+Set!W149+Oct!W149+Nov!W149+Dic!W149</f>
        <v>32</v>
      </c>
      <c r="X149" s="18">
        <f>+Ene!X149+Feb!X149+Mar!X149+Abr!X149+May!X149+Jun!X149+Jul!X149+Ago!X149+Set!X149+Oct!X149+Nov!X149+Dic!X149</f>
        <v>0</v>
      </c>
      <c r="Y149" s="41">
        <v>89</v>
      </c>
      <c r="Z149" s="54">
        <v>71.2</v>
      </c>
    </row>
    <row r="150" spans="1:26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>
        <v>21</v>
      </c>
      <c r="Z150" s="54">
        <v>16.8</v>
      </c>
    </row>
    <row r="151" spans="1:26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>
        <v>21</v>
      </c>
      <c r="Z151" s="54">
        <v>16.8</v>
      </c>
    </row>
    <row r="152" spans="1:26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>
        <v>35</v>
      </c>
      <c r="Z152" s="54">
        <v>28</v>
      </c>
    </row>
    <row r="153" spans="1:26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351</v>
      </c>
      <c r="K153" s="18">
        <f>+Ene!K153+Feb!K153+Mar!K153+Abr!K153+May!K153+Jun!K153+Jul!K153+Ago!K153+Set!K153+Oct!K153+Nov!K153+Dic!K153</f>
        <v>307</v>
      </c>
      <c r="L153" s="17">
        <f>+Ene!L153+Feb!L153+Mar!L153+Abr!L153+May!L153+Jun!L153+Jul!L153+Ago!L153+Set!L153+Oct!L153+Nov!L153+Dic!L153</f>
        <v>639</v>
      </c>
      <c r="M153" s="18">
        <f>+Ene!M153+Feb!M153+Mar!M153+Abr!M153+May!M153+Jun!M153+Jul!M153+Ago!M153+Set!M153+Oct!M153+Nov!M153+Dic!M153</f>
        <v>19</v>
      </c>
      <c r="N153" s="17">
        <f>+Ene!N153+Feb!N153+Mar!N153+Abr!N153+May!N153+Jun!N153+Jul!N153+Ago!N153+Set!N153+Oct!N153+Nov!N153+Dic!N153</f>
        <v>17</v>
      </c>
      <c r="O153" s="17">
        <f>+Ene!O153+Feb!O153+Mar!O153+Abr!O153+May!O153+Jun!O153+Jul!O153+Ago!O153+Set!O153+Oct!O153+Nov!O153+Dic!O153</f>
        <v>601</v>
      </c>
      <c r="P153" s="17">
        <f>+Ene!P153+Feb!P153+Mar!P153+Abr!P153+May!P153+Jun!P153+Jul!P153+Ago!P153+Set!P153+Oct!P153+Nov!P153+Dic!P153</f>
        <v>36</v>
      </c>
      <c r="Q153" s="17">
        <f>+Ene!Q153+Feb!Q153+Mar!Q153+Abr!Q153+May!Q153+Jun!Q153+Jul!Q153+Ago!Q153+Set!Q153+Oct!Q153+Nov!Q153+Dic!Q153</f>
        <v>3</v>
      </c>
      <c r="R153" s="18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17</v>
      </c>
      <c r="U153" s="17">
        <f>+Ene!U153+Feb!U153+Mar!U153+Abr!U153+May!U153+Jun!U153+Jul!U153+Ago!U153+Set!U153+Oct!U153+Nov!U153+Dic!U153</f>
        <v>101</v>
      </c>
      <c r="V153" s="17">
        <f>+Ene!V153+Feb!V153+Mar!V153+Abr!V153+May!V153+Jun!V153+Jul!V153+Ago!V153+Set!V153+Oct!V153+Nov!V153+Dic!V153</f>
        <v>354</v>
      </c>
      <c r="W153" s="17">
        <f>+Ene!W153+Feb!W153+Mar!W153+Abr!W153+May!W153+Jun!W153+Jul!W153+Ago!W153+Set!W153+Oct!W153+Nov!W153+Dic!W153</f>
        <v>203</v>
      </c>
      <c r="X153" s="18">
        <f>+Ene!X153+Feb!X153+Mar!X153+Abr!X153+May!X153+Jun!X153+Jul!X153+Ago!X153+Set!X153+Oct!X153+Nov!X153+Dic!X153</f>
        <v>0</v>
      </c>
      <c r="Y153" s="41">
        <v>432</v>
      </c>
      <c r="Z153" s="54">
        <v>345.6</v>
      </c>
    </row>
    <row r="154" spans="1:26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>
        <v>10</v>
      </c>
      <c r="Z154" s="54">
        <v>8</v>
      </c>
    </row>
    <row r="155" spans="1:26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>
        <v>28</v>
      </c>
      <c r="Z155" s="54">
        <v>22.400000000000002</v>
      </c>
    </row>
    <row r="156" spans="1:26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>
        <v>12</v>
      </c>
      <c r="Z156" s="54">
        <v>9.6000000000000014</v>
      </c>
    </row>
    <row r="157" spans="1:26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>
        <v>23</v>
      </c>
      <c r="Z157" s="54">
        <v>18.400000000000002</v>
      </c>
    </row>
    <row r="158" spans="1:26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>
        <v>46</v>
      </c>
      <c r="Z158" s="54">
        <v>36.800000000000004</v>
      </c>
    </row>
    <row r="159" spans="1:26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>
        <v>14</v>
      </c>
      <c r="Z159" s="54">
        <v>11.200000000000001</v>
      </c>
    </row>
    <row r="160" spans="1:26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>
        <v>15</v>
      </c>
      <c r="Z160" s="54">
        <v>12</v>
      </c>
    </row>
    <row r="161" spans="1:26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>
        <v>10</v>
      </c>
      <c r="Z161" s="54">
        <v>8</v>
      </c>
    </row>
    <row r="162" spans="1:26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>
        <v>8</v>
      </c>
      <c r="Z162" s="54">
        <v>6.4</v>
      </c>
    </row>
    <row r="163" spans="1:26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>
        <v>12</v>
      </c>
      <c r="Z163" s="54">
        <v>9.6000000000000014</v>
      </c>
    </row>
    <row r="164" spans="1:26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103</v>
      </c>
      <c r="K164" s="18">
        <f>+Ene!K164+Feb!K164+Mar!K164+Abr!K164+May!K164+Jun!K164+Jul!K164+Ago!K164+Set!K164+Oct!K164+Nov!K164+Dic!K164</f>
        <v>103</v>
      </c>
      <c r="L164" s="17">
        <f>+Ene!L164+Feb!L164+Mar!L164+Abr!L164+May!L164+Jun!L164+Jul!L164+Ago!L164+Set!L164+Oct!L164+Nov!L164+Dic!L164</f>
        <v>201</v>
      </c>
      <c r="M164" s="18">
        <f>+Ene!M164+Feb!M164+Mar!M164+Abr!M164+May!M164+Jun!M164+Jul!M164+Ago!M164+Set!M164+Oct!M164+Nov!M164+Dic!M164</f>
        <v>5</v>
      </c>
      <c r="N164" s="17">
        <f>+Ene!N164+Feb!N164+Mar!N164+Abr!N164+May!N164+Jun!N164+Jul!N164+Ago!N164+Set!N164+Oct!N164+Nov!N164+Dic!N164</f>
        <v>10</v>
      </c>
      <c r="O164" s="17">
        <f>+Ene!O164+Feb!O164+Mar!O164+Abr!O164+May!O164+Jun!O164+Jul!O164+Ago!O164+Set!O164+Oct!O164+Nov!O164+Dic!O164</f>
        <v>187</v>
      </c>
      <c r="P164" s="17">
        <f>+Ene!P164+Feb!P164+Mar!P164+Abr!P164+May!P164+Jun!P164+Jul!P164+Ago!P164+Set!P164+Oct!P164+Nov!P164+Dic!P164</f>
        <v>9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4</v>
      </c>
      <c r="U164" s="17">
        <f>+Ene!U164+Feb!U164+Mar!U164+Abr!U164+May!U164+Jun!U164+Jul!U164+Ago!U164+Set!U164+Oct!U164+Nov!U164+Dic!U164</f>
        <v>42</v>
      </c>
      <c r="V164" s="17">
        <f>+Ene!V164+Feb!V164+Mar!V164+Abr!V164+May!V164+Jun!V164+Jul!V164+Ago!V164+Set!V164+Oct!V164+Nov!V164+Dic!V164</f>
        <v>106</v>
      </c>
      <c r="W164" s="17">
        <f>+Ene!W164+Feb!W164+Mar!W164+Abr!W164+May!W164+Jun!W164+Jul!W164+Ago!W164+Set!W164+Oct!W164+Nov!W164+Dic!W164</f>
        <v>58</v>
      </c>
      <c r="X164" s="18">
        <f>+Ene!X164+Feb!X164+Mar!X164+Abr!X164+May!X164+Jun!X164+Jul!X164+Ago!X164+Set!X164+Oct!X164+Nov!X164+Dic!X164</f>
        <v>0</v>
      </c>
      <c r="Y164" s="41">
        <v>86</v>
      </c>
      <c r="Z164" s="54">
        <v>68.8</v>
      </c>
    </row>
    <row r="165" spans="1:26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240</v>
      </c>
      <c r="K165" s="18">
        <f>+Ene!K165+Feb!K165+Mar!K165+Abr!K165+May!K165+Jun!K165+Jul!K165+Ago!K165+Set!K165+Oct!K165+Nov!K165+Dic!K165</f>
        <v>252</v>
      </c>
      <c r="L165" s="17">
        <f>+Ene!L165+Feb!L165+Mar!L165+Abr!L165+May!L165+Jun!L165+Jul!L165+Ago!L165+Set!L165+Oct!L165+Nov!L165+Dic!L165</f>
        <v>454</v>
      </c>
      <c r="M165" s="18">
        <f>+Ene!M165+Feb!M165+Mar!M165+Abr!M165+May!M165+Jun!M165+Jul!M165+Ago!M165+Set!M165+Oct!M165+Nov!M165+Dic!M165</f>
        <v>38</v>
      </c>
      <c r="N165" s="17">
        <f>+Ene!N165+Feb!N165+Mar!N165+Abr!N165+May!N165+Jun!N165+Jul!N165+Ago!N165+Set!N165+Oct!N165+Nov!N165+Dic!N165</f>
        <v>16</v>
      </c>
      <c r="O165" s="17">
        <f>+Ene!O165+Feb!O165+Mar!O165+Abr!O165+May!O165+Jun!O165+Jul!O165+Ago!O165+Set!O165+Oct!O165+Nov!O165+Dic!O165</f>
        <v>442</v>
      </c>
      <c r="P165" s="17">
        <f>+Ene!P165+Feb!P165+Mar!P165+Abr!P165+May!P165+Jun!P165+Jul!P165+Ago!P165+Set!P165+Oct!P165+Nov!P165+Dic!P165</f>
        <v>30</v>
      </c>
      <c r="Q165" s="17">
        <f>+Ene!Q165+Feb!Q165+Mar!Q165+Abr!Q165+May!Q165+Jun!Q165+Jul!Q165+Ago!Q165+Set!Q165+Oct!Q165+Nov!Q165+Dic!Q165</f>
        <v>1</v>
      </c>
      <c r="R165" s="18">
        <f>+Ene!R165+Feb!R165+Mar!R165+Abr!R165+May!R165+Jun!R165+Jul!R165+Ago!R165+Set!R165+Oct!R165+Nov!R165+Dic!R165</f>
        <v>3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7</v>
      </c>
      <c r="U165" s="17">
        <f>+Ene!U165+Feb!U165+Mar!U165+Abr!U165+May!U165+Jun!U165+Jul!U165+Ago!U165+Set!U165+Oct!U165+Nov!U165+Dic!U165</f>
        <v>67</v>
      </c>
      <c r="V165" s="17">
        <f>+Ene!V165+Feb!V165+Mar!V165+Abr!V165+May!V165+Jun!V165+Jul!V165+Ago!V165+Set!V165+Oct!V165+Nov!V165+Dic!V165</f>
        <v>266</v>
      </c>
      <c r="W165" s="17">
        <f>+Ene!W165+Feb!W165+Mar!W165+Abr!W165+May!W165+Jun!W165+Jul!W165+Ago!W165+Set!W165+Oct!W165+Nov!W165+Dic!W165</f>
        <v>159</v>
      </c>
      <c r="X165" s="18">
        <f>+Ene!X165+Feb!X165+Mar!X165+Abr!X165+May!X165+Jun!X165+Jul!X165+Ago!X165+Set!X165+Oct!X165+Nov!X165+Dic!X165</f>
        <v>0</v>
      </c>
      <c r="Y165" s="41">
        <v>0</v>
      </c>
      <c r="Z165" s="54">
        <v>0</v>
      </c>
    </row>
    <row r="166" spans="1:26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>
        <v>22</v>
      </c>
      <c r="Z166" s="54">
        <v>17.600000000000001</v>
      </c>
    </row>
    <row r="167" spans="1:26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>
        <v>35</v>
      </c>
      <c r="Z167" s="54">
        <v>28</v>
      </c>
    </row>
    <row r="168" spans="1:26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>
        <v>3</v>
      </c>
      <c r="Z168" s="54">
        <v>2.4000000000000004</v>
      </c>
    </row>
    <row r="169" spans="1:26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>
        <v>10</v>
      </c>
      <c r="Z169" s="54">
        <v>8</v>
      </c>
    </row>
    <row r="170" spans="1:26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>
        <v>14</v>
      </c>
      <c r="Z170" s="54">
        <v>11.200000000000001</v>
      </c>
    </row>
    <row r="171" spans="1:26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>
        <v>23</v>
      </c>
      <c r="Z171" s="54">
        <v>18.400000000000002</v>
      </c>
    </row>
    <row r="172" spans="1:26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>
        <v>32</v>
      </c>
      <c r="Z172" s="54">
        <v>25.6</v>
      </c>
    </row>
    <row r="173" spans="1:26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4</v>
      </c>
      <c r="K173" s="18">
        <f>+Ene!K173+Feb!K173+Mar!K173+Abr!K173+May!K173+Jun!K173+Jul!K173+Ago!K173+Set!K173+Oct!K173+Nov!K173+Dic!K173</f>
        <v>2</v>
      </c>
      <c r="L173" s="17">
        <f>+Ene!L173+Feb!L173+Mar!L173+Abr!L173+May!L173+Jun!L173+Jul!L173+Ago!L173+Set!L173+Oct!L173+Nov!L173+Dic!L173</f>
        <v>6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0</v>
      </c>
      <c r="O173" s="17">
        <f>+Ene!O173+Feb!O173+Mar!O173+Abr!O173+May!O173+Jun!O173+Jul!O173+Ago!O173+Set!O173+Oct!O173+Nov!O173+Dic!O173</f>
        <v>6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0</v>
      </c>
      <c r="V173" s="17">
        <f>+Ene!V173+Feb!V173+Mar!V173+Abr!V173+May!V173+Jun!V173+Jul!V173+Ago!V173+Set!V173+Oct!V173+Nov!V173+Dic!V173</f>
        <v>3</v>
      </c>
      <c r="W173" s="17">
        <f>+Ene!W173+Feb!W173+Mar!W173+Abr!W173+May!W173+Jun!W173+Jul!W173+Ago!W173+Set!W173+Oct!W173+Nov!W173+Dic!W173</f>
        <v>3</v>
      </c>
      <c r="X173" s="18">
        <f>+Ene!X173+Feb!X173+Mar!X173+Abr!X173+May!X173+Jun!X173+Jul!X173+Ago!X173+Set!X173+Oct!X173+Nov!X173+Dic!X173</f>
        <v>0</v>
      </c>
      <c r="Y173" s="41">
        <v>35</v>
      </c>
      <c r="Z173" s="54">
        <v>28</v>
      </c>
    </row>
    <row r="174" spans="1:26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25</v>
      </c>
      <c r="K174" s="18">
        <f>+Ene!K174+Feb!K174+Mar!K174+Abr!K174+May!K174+Jun!K174+Jul!K174+Ago!K174+Set!K174+Oct!K174+Nov!K174+Dic!K174</f>
        <v>17</v>
      </c>
      <c r="L174" s="17">
        <f>+Ene!L174+Feb!L174+Mar!L174+Abr!L174+May!L174+Jun!L174+Jul!L174+Ago!L174+Set!L174+Oct!L174+Nov!L174+Dic!L174</f>
        <v>42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2</v>
      </c>
      <c r="O174" s="17">
        <f>+Ene!O174+Feb!O174+Mar!O174+Abr!O174+May!O174+Jun!O174+Jul!O174+Ago!O174+Set!O174+Oct!O174+Nov!O174+Dic!O174</f>
        <v>40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3</v>
      </c>
      <c r="U174" s="17">
        <f>+Ene!U174+Feb!U174+Mar!U174+Abr!U174+May!U174+Jun!U174+Jul!U174+Ago!U174+Set!U174+Oct!U174+Nov!U174+Dic!U174</f>
        <v>9</v>
      </c>
      <c r="V174" s="17">
        <f>+Ene!V174+Feb!V174+Mar!V174+Abr!V174+May!V174+Jun!V174+Jul!V174+Ago!V174+Set!V174+Oct!V174+Nov!V174+Dic!V174</f>
        <v>18</v>
      </c>
      <c r="W174" s="17">
        <f>+Ene!W174+Feb!W174+Mar!W174+Abr!W174+May!W174+Jun!W174+Jul!W174+Ago!W174+Set!W174+Oct!W174+Nov!W174+Dic!W174</f>
        <v>15</v>
      </c>
      <c r="X174" s="18">
        <f>+Ene!X174+Feb!X174+Mar!X174+Abr!X174+May!X174+Jun!X174+Jul!X174+Ago!X174+Set!X174+Oct!X174+Nov!X174+Dic!X174</f>
        <v>0</v>
      </c>
      <c r="Y174" s="41">
        <v>65</v>
      </c>
      <c r="Z174" s="54">
        <v>52</v>
      </c>
    </row>
    <row r="175" spans="1:26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>
        <v>19</v>
      </c>
      <c r="Z175" s="54">
        <v>15.200000000000001</v>
      </c>
    </row>
    <row r="176" spans="1:26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>
        <v>19</v>
      </c>
      <c r="Z176" s="54">
        <v>15.200000000000001</v>
      </c>
    </row>
    <row r="177" spans="1:26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>
        <v>6</v>
      </c>
      <c r="Z177" s="54">
        <v>4.8000000000000007</v>
      </c>
    </row>
    <row r="178" spans="1:26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>
        <v>13</v>
      </c>
      <c r="Z178" s="54">
        <v>10.4</v>
      </c>
    </row>
    <row r="179" spans="1:26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8">
        <f>+Ene!K179+Feb!K179+Mar!K179+Abr!K179+May!K179+Jun!K179+Jul!K179+Ago!K179+Set!K179+Oct!K179+Nov!K179+Dic!K179</f>
        <v>0</v>
      </c>
      <c r="L179" s="17">
        <f>+Ene!L179+Feb!L179+Mar!L179+Abr!L179+May!L179+Jun!L179+Jul!L179+Ago!L179+Set!L179+Oct!L179+Nov!L179+Dic!L179</f>
        <v>0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0</v>
      </c>
      <c r="O179" s="17">
        <f>+Ene!O179+Feb!O179+Mar!O179+Abr!O179+May!O179+Jun!O179+Jul!O179+Ago!O179+Set!O179+Oct!O179+Nov!O179+Dic!O179</f>
        <v>0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0</v>
      </c>
      <c r="W179" s="17">
        <f>+Ene!W179+Feb!W179+Mar!W179+Abr!W179+May!W179+Jun!W179+Jul!W179+Ago!W179+Set!W179+Oct!W179+Nov!W179+Dic!W179</f>
        <v>0</v>
      </c>
      <c r="X179" s="18">
        <f>+Ene!X179+Feb!X179+Mar!X179+Abr!X179+May!X179+Jun!X179+Jul!X179+Ago!X179+Set!X179+Oct!X179+Nov!X179+Dic!X179</f>
        <v>0</v>
      </c>
      <c r="Y179" s="41">
        <v>65</v>
      </c>
      <c r="Z179" s="54">
        <v>52</v>
      </c>
    </row>
    <row r="180" spans="1:26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>
        <v>19</v>
      </c>
      <c r="Z180" s="54">
        <v>15.200000000000001</v>
      </c>
    </row>
    <row r="181" spans="1:26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>
        <v>10</v>
      </c>
      <c r="Z181" s="54">
        <v>8</v>
      </c>
    </row>
    <row r="182" spans="1:26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>
        <v>18</v>
      </c>
      <c r="Z182" s="54">
        <v>14.4</v>
      </c>
    </row>
    <row r="183" spans="1:26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>
        <v>8</v>
      </c>
      <c r="Z183" s="54">
        <v>6.4</v>
      </c>
    </row>
    <row r="184" spans="1:26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>
        <v>16</v>
      </c>
      <c r="Z184" s="54">
        <v>12.8</v>
      </c>
    </row>
    <row r="185" spans="1:26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32</v>
      </c>
      <c r="K185" s="18">
        <f>+Ene!K185+Feb!K185+Mar!K185+Abr!K185+May!K185+Jun!K185+Jul!K185+Ago!K185+Set!K185+Oct!K185+Nov!K185+Dic!K185</f>
        <v>42</v>
      </c>
      <c r="L185" s="17">
        <f>+Ene!L185+Feb!L185+Mar!L185+Abr!L185+May!L185+Jun!L185+Jul!L185+Ago!L185+Set!L185+Oct!L185+Nov!L185+Dic!L185</f>
        <v>71</v>
      </c>
      <c r="M185" s="18">
        <f>+Ene!M185+Feb!M185+Mar!M185+Abr!M185+May!M185+Jun!M185+Jul!M185+Ago!M185+Set!M185+Oct!M185+Nov!M185+Dic!M185</f>
        <v>3</v>
      </c>
      <c r="N185" s="17">
        <f>+Ene!N185+Feb!N185+Mar!N185+Abr!N185+May!N185+Jun!N185+Jul!N185+Ago!N185+Set!N185+Oct!N185+Nov!N185+Dic!N185</f>
        <v>0</v>
      </c>
      <c r="O185" s="17">
        <f>+Ene!O185+Feb!O185+Mar!O185+Abr!O185+May!O185+Jun!O185+Jul!O185+Ago!O185+Set!O185+Oct!O185+Nov!O185+Dic!O185</f>
        <v>68</v>
      </c>
      <c r="P185" s="17">
        <f>+Ene!P185+Feb!P185+Mar!P185+Abr!P185+May!P185+Jun!P185+Jul!P185+Ago!P185+Set!P185+Oct!P185+Nov!P185+Dic!P185</f>
        <v>3</v>
      </c>
      <c r="Q185" s="17">
        <f>+Ene!Q185+Feb!Q185+Mar!Q185+Abr!Q185+May!Q185+Jun!Q185+Jul!Q185+Ago!Q185+Set!Q185+Oct!Q185+Nov!Q185+Dic!Q185</f>
        <v>1</v>
      </c>
      <c r="R185" s="18">
        <f>+Ene!R185+Feb!R185+Mar!R185+Abr!R185+May!R185+Jun!R185+Jul!R185+Ago!R185+Set!R185+Oct!R185+Nov!R185+Dic!R185</f>
        <v>2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1</v>
      </c>
      <c r="U185" s="17">
        <f>+Ene!U185+Feb!U185+Mar!U185+Abr!U185+May!U185+Jun!U185+Jul!U185+Ago!U185+Set!U185+Oct!U185+Nov!U185+Dic!U185</f>
        <v>15</v>
      </c>
      <c r="V185" s="17">
        <f>+Ene!V185+Feb!V185+Mar!V185+Abr!V185+May!V185+Jun!V185+Jul!V185+Ago!V185+Set!V185+Oct!V185+Nov!V185+Dic!V185</f>
        <v>35</v>
      </c>
      <c r="W185" s="17">
        <f>+Ene!W185+Feb!W185+Mar!W185+Abr!W185+May!W185+Jun!W185+Jul!W185+Ago!W185+Set!W185+Oct!W185+Nov!W185+Dic!W185</f>
        <v>24</v>
      </c>
      <c r="X185" s="18">
        <f>+Ene!X185+Feb!X185+Mar!X185+Abr!X185+May!X185+Jun!X185+Jul!X185+Ago!X185+Set!X185+Oct!X185+Nov!X185+Dic!X185</f>
        <v>0</v>
      </c>
      <c r="Y185" s="41">
        <v>32</v>
      </c>
      <c r="Z185" s="54">
        <v>25.6</v>
      </c>
    </row>
    <row r="186" spans="1:26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>
        <v>10</v>
      </c>
      <c r="Z186" s="54">
        <v>8</v>
      </c>
    </row>
    <row r="187" spans="1:26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>
        <v>16</v>
      </c>
      <c r="Z187" s="54">
        <v>12.8</v>
      </c>
    </row>
    <row r="188" spans="1:26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147</v>
      </c>
      <c r="K188" s="18">
        <f>+Ene!K188+Feb!K188+Mar!K188+Abr!K188+May!K188+Jun!K188+Jul!K188+Ago!K188+Set!K188+Oct!K188+Nov!K188+Dic!K188</f>
        <v>151</v>
      </c>
      <c r="L188" s="17">
        <f>+Ene!L188+Feb!L188+Mar!L188+Abr!L188+May!L188+Jun!L188+Jul!L188+Ago!L188+Set!L188+Oct!L188+Nov!L188+Dic!L188</f>
        <v>291</v>
      </c>
      <c r="M188" s="18">
        <f>+Ene!M188+Feb!M188+Mar!M188+Abr!M188+May!M188+Jun!M188+Jul!M188+Ago!M188+Set!M188+Oct!M188+Nov!M188+Dic!M188</f>
        <v>7</v>
      </c>
      <c r="N188" s="17">
        <f>+Ene!N188+Feb!N188+Mar!N188+Abr!N188+May!N188+Jun!N188+Jul!N188+Ago!N188+Set!N188+Oct!N188+Nov!N188+Dic!N188</f>
        <v>16</v>
      </c>
      <c r="O188" s="17">
        <f>+Ene!O188+Feb!O188+Mar!O188+Abr!O188+May!O188+Jun!O188+Jul!O188+Ago!O188+Set!O188+Oct!O188+Nov!O188+Dic!O188</f>
        <v>263</v>
      </c>
      <c r="P188" s="17">
        <f>+Ene!P188+Feb!P188+Mar!P188+Abr!P188+May!P188+Jun!P188+Jul!P188+Ago!P188+Set!P188+Oct!P188+Nov!P188+Dic!P188</f>
        <v>17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2</v>
      </c>
      <c r="S188" s="16">
        <f>+Ene!S188+Feb!S188+Mar!S188+Abr!S188+May!S188+Jun!S188+Jul!S188+Ago!S188+Set!S188+Oct!S188+Nov!S188+Dic!S188</f>
        <v>0</v>
      </c>
      <c r="T188" s="17">
        <f>+Ene!T188+Feb!T188+Mar!T188+Abr!T188+May!T188+Jun!T188+Jul!T188+Ago!T188+Set!T188+Oct!T188+Nov!T188+Dic!T188</f>
        <v>10</v>
      </c>
      <c r="U188" s="17">
        <f>+Ene!U188+Feb!U188+Mar!U188+Abr!U188+May!U188+Jun!U188+Jul!U188+Ago!U188+Set!U188+Oct!U188+Nov!U188+Dic!U188</f>
        <v>54</v>
      </c>
      <c r="V188" s="17">
        <f>+Ene!V188+Feb!V188+Mar!V188+Abr!V188+May!V188+Jun!V188+Jul!V188+Ago!V188+Set!V188+Oct!V188+Nov!V188+Dic!V188</f>
        <v>140</v>
      </c>
      <c r="W188" s="17">
        <f>+Ene!W188+Feb!W188+Mar!W188+Abr!W188+May!W188+Jun!W188+Jul!W188+Ago!W188+Set!W188+Oct!W188+Nov!W188+Dic!W188</f>
        <v>104</v>
      </c>
      <c r="X188" s="18">
        <f>+Ene!X188+Feb!X188+Mar!X188+Abr!X188+May!X188+Jun!X188+Jul!X188+Ago!X188+Set!X188+Oct!X188+Nov!X188+Dic!X188</f>
        <v>0</v>
      </c>
      <c r="Y188" s="41">
        <v>184</v>
      </c>
      <c r="Z188" s="54">
        <v>147.20000000000002</v>
      </c>
    </row>
    <row r="189" spans="1:26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181</v>
      </c>
      <c r="K189" s="18">
        <f>+Ene!K189+Feb!K189+Mar!K189+Abr!K189+May!K189+Jun!K189+Jul!K189+Ago!K189+Set!K189+Oct!K189+Nov!K189+Dic!K189</f>
        <v>180</v>
      </c>
      <c r="L189" s="17">
        <f>+Ene!L189+Feb!L189+Mar!L189+Abr!L189+May!L189+Jun!L189+Jul!L189+Ago!L189+Set!L189+Oct!L189+Nov!L189+Dic!L189</f>
        <v>359</v>
      </c>
      <c r="M189" s="18">
        <f>+Ene!M189+Feb!M189+Mar!M189+Abr!M189+May!M189+Jun!M189+Jul!M189+Ago!M189+Set!M189+Oct!M189+Nov!M189+Dic!M189</f>
        <v>2</v>
      </c>
      <c r="N189" s="17">
        <f>+Ene!N189+Feb!N189+Mar!N189+Abr!N189+May!N189+Jun!N189+Jul!N189+Ago!N189+Set!N189+Oct!N189+Nov!N189+Dic!N189</f>
        <v>0</v>
      </c>
      <c r="O189" s="17">
        <f>+Ene!O189+Feb!O189+Mar!O189+Abr!O189+May!O189+Jun!O189+Jul!O189+Ago!O189+Set!O189+Oct!O189+Nov!O189+Dic!O189</f>
        <v>351</v>
      </c>
      <c r="P189" s="17">
        <f>+Ene!P189+Feb!P189+Mar!P189+Abr!P189+May!P189+Jun!P189+Jul!P189+Ago!P189+Set!P189+Oct!P189+Nov!P189+Dic!P189</f>
        <v>10</v>
      </c>
      <c r="Q189" s="17">
        <f>+Ene!Q189+Feb!Q189+Mar!Q189+Abr!Q189+May!Q189+Jun!Q189+Jul!Q189+Ago!Q189+Set!Q189+Oct!Q189+Nov!Q189+Dic!Q189</f>
        <v>0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5</v>
      </c>
      <c r="U189" s="17">
        <f>+Ene!U189+Feb!U189+Mar!U189+Abr!U189+May!U189+Jun!U189+Jul!U189+Ago!U189+Set!U189+Oct!U189+Nov!U189+Dic!U189</f>
        <v>47</v>
      </c>
      <c r="V189" s="17">
        <f>+Ene!V189+Feb!V189+Mar!V189+Abr!V189+May!V189+Jun!V189+Jul!V189+Ago!V189+Set!V189+Oct!V189+Nov!V189+Dic!V189</f>
        <v>220</v>
      </c>
      <c r="W189" s="17">
        <f>+Ene!W189+Feb!W189+Mar!W189+Abr!W189+May!W189+Jun!W189+Jul!W189+Ago!W189+Set!W189+Oct!W189+Nov!W189+Dic!W189</f>
        <v>94</v>
      </c>
      <c r="X189" s="18">
        <f>+Ene!X189+Feb!X189+Mar!X189+Abr!X189+May!X189+Jun!X189+Jul!X189+Ago!X189+Set!X189+Oct!X189+Nov!X189+Dic!X189</f>
        <v>0</v>
      </c>
      <c r="Y189" s="41">
        <v>108</v>
      </c>
      <c r="Z189" s="54">
        <v>86.4</v>
      </c>
    </row>
    <row r="190" spans="1:26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97</v>
      </c>
      <c r="K190" s="18">
        <f>+Ene!K190+Feb!K190+Mar!K190+Abr!K190+May!K190+Jun!K190+Jul!K190+Ago!K190+Set!K190+Oct!K190+Nov!K190+Dic!K190</f>
        <v>92</v>
      </c>
      <c r="L190" s="17">
        <f>+Ene!L190+Feb!L190+Mar!L190+Abr!L190+May!L190+Jun!L190+Jul!L190+Ago!L190+Set!L190+Oct!L190+Nov!L190+Dic!L190</f>
        <v>181</v>
      </c>
      <c r="M190" s="18">
        <f>+Ene!M190+Feb!M190+Mar!M190+Abr!M190+May!M190+Jun!M190+Jul!M190+Ago!M190+Set!M190+Oct!M190+Nov!M190+Dic!M190</f>
        <v>8</v>
      </c>
      <c r="N190" s="17">
        <f>+Ene!N190+Feb!N190+Mar!N190+Abr!N190+May!N190+Jun!N190+Jul!N190+Ago!N190+Set!N190+Oct!N190+Nov!N190+Dic!N190</f>
        <v>1</v>
      </c>
      <c r="O190" s="17">
        <f>+Ene!O190+Feb!O190+Mar!O190+Abr!O190+May!O190+Jun!O190+Jul!O190+Ago!O190+Set!O190+Oct!O190+Nov!O190+Dic!O190</f>
        <v>174</v>
      </c>
      <c r="P190" s="17">
        <f>+Ene!P190+Feb!P190+Mar!P190+Abr!P190+May!P190+Jun!P190+Jul!P190+Ago!P190+Set!P190+Oct!P190+Nov!P190+Dic!P190</f>
        <v>13</v>
      </c>
      <c r="Q190" s="17">
        <f>+Ene!Q190+Feb!Q190+Mar!Q190+Abr!Q190+May!Q190+Jun!Q190+Jul!Q190+Ago!Q190+Set!Q190+Oct!Q190+Nov!Q190+Dic!Q190</f>
        <v>1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3</v>
      </c>
      <c r="U190" s="17">
        <f>+Ene!U190+Feb!U190+Mar!U190+Abr!U190+May!U190+Jun!U190+Jul!U190+Ago!U190+Set!U190+Oct!U190+Nov!U190+Dic!U190</f>
        <v>33</v>
      </c>
      <c r="V190" s="17">
        <f>+Ene!V190+Feb!V190+Mar!V190+Abr!V190+May!V190+Jun!V190+Jul!V190+Ago!V190+Set!V190+Oct!V190+Nov!V190+Dic!V190</f>
        <v>107</v>
      </c>
      <c r="W190" s="17">
        <f>+Ene!W190+Feb!W190+Mar!W190+Abr!W190+May!W190+Jun!W190+Jul!W190+Ago!W190+Set!W190+Oct!W190+Nov!W190+Dic!W190</f>
        <v>49</v>
      </c>
      <c r="X190" s="18">
        <f>+Ene!X190+Feb!X190+Mar!X190+Abr!X190+May!X190+Jun!X190+Jul!X190+Ago!X190+Set!X190+Oct!X190+Nov!X190+Dic!X190</f>
        <v>0</v>
      </c>
      <c r="Y190" s="41">
        <v>195</v>
      </c>
      <c r="Z190" s="54">
        <v>156</v>
      </c>
    </row>
    <row r="191" spans="1:26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>
        <v>25</v>
      </c>
      <c r="Z191" s="54">
        <v>20</v>
      </c>
    </row>
    <row r="192" spans="1:26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>
        <v>25</v>
      </c>
      <c r="Z192" s="54">
        <v>20</v>
      </c>
    </row>
    <row r="193" spans="1:26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>
        <v>24</v>
      </c>
      <c r="Z193" s="54">
        <v>19.200000000000003</v>
      </c>
    </row>
    <row r="194" spans="1:26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87</v>
      </c>
      <c r="K194" s="18">
        <f>+Ene!K194+Feb!K194+Mar!K194+Abr!K194+May!K194+Jun!K194+Jul!K194+Ago!K194+Set!K194+Oct!K194+Nov!K194+Dic!K194</f>
        <v>79</v>
      </c>
      <c r="L194" s="17">
        <f>+Ene!L194+Feb!L194+Mar!L194+Abr!L194+May!L194+Jun!L194+Jul!L194+Ago!L194+Set!L194+Oct!L194+Nov!L194+Dic!L194</f>
        <v>164</v>
      </c>
      <c r="M194" s="18">
        <f>+Ene!M194+Feb!M194+Mar!M194+Abr!M194+May!M194+Jun!M194+Jul!M194+Ago!M194+Set!M194+Oct!M194+Nov!M194+Dic!M194</f>
        <v>2</v>
      </c>
      <c r="N194" s="17">
        <f>+Ene!N194+Feb!N194+Mar!N194+Abr!N194+May!N194+Jun!N194+Jul!N194+Ago!N194+Set!N194+Oct!N194+Nov!N194+Dic!N194</f>
        <v>0</v>
      </c>
      <c r="O194" s="17">
        <f>+Ene!O194+Feb!O194+Mar!O194+Abr!O194+May!O194+Jun!O194+Jul!O194+Ago!O194+Set!O194+Oct!O194+Nov!O194+Dic!O194</f>
        <v>163</v>
      </c>
      <c r="P194" s="17">
        <f>+Ene!P194+Feb!P194+Mar!P194+Abr!P194+May!P194+Jun!P194+Jul!P194+Ago!P194+Set!P194+Oct!P194+Nov!P194+Dic!P194</f>
        <v>3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2</v>
      </c>
      <c r="U194" s="17">
        <f>+Ene!U194+Feb!U194+Mar!U194+Abr!U194+May!U194+Jun!U194+Jul!U194+Ago!U194+Set!U194+Oct!U194+Nov!U194+Dic!U194</f>
        <v>21</v>
      </c>
      <c r="V194" s="17">
        <f>+Ene!V194+Feb!V194+Mar!V194+Abr!V194+May!V194+Jun!V194+Jul!V194+Ago!V194+Set!V194+Oct!V194+Nov!V194+Dic!V194</f>
        <v>99</v>
      </c>
      <c r="W194" s="17">
        <f>+Ene!W194+Feb!W194+Mar!W194+Abr!W194+May!W194+Jun!W194+Jul!W194+Ago!W194+Set!W194+Oct!W194+Nov!W194+Dic!W194</f>
        <v>46</v>
      </c>
      <c r="X194" s="18">
        <f>+Ene!X194+Feb!X194+Mar!X194+Abr!X194+May!X194+Jun!X194+Jul!X194+Ago!X194+Set!X194+Oct!X194+Nov!X194+Dic!X194</f>
        <v>0</v>
      </c>
      <c r="Y194" s="41">
        <v>90</v>
      </c>
      <c r="Z194" s="54">
        <v>72</v>
      </c>
    </row>
    <row r="195" spans="1:26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>
        <v>40</v>
      </c>
      <c r="Z195" s="54">
        <v>32</v>
      </c>
    </row>
    <row r="196" spans="1:26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132</v>
      </c>
      <c r="K196" s="18">
        <f>+Ene!K196+Feb!K196+Mar!K196+Abr!K196+May!K196+Jun!K196+Jul!K196+Ago!K196+Set!K196+Oct!K196+Nov!K196+Dic!K196</f>
        <v>138</v>
      </c>
      <c r="L196" s="17">
        <f>+Ene!L196+Feb!L196+Mar!L196+Abr!L196+May!L196+Jun!L196+Jul!L196+Ago!L196+Set!L196+Oct!L196+Nov!L196+Dic!L196</f>
        <v>246</v>
      </c>
      <c r="M196" s="18">
        <f>+Ene!M196+Feb!M196+Mar!M196+Abr!M196+May!M196+Jun!M196+Jul!M196+Ago!M196+Set!M196+Oct!M196+Nov!M196+Dic!M196</f>
        <v>24</v>
      </c>
      <c r="N196" s="17">
        <f>+Ene!N196+Feb!N196+Mar!N196+Abr!N196+May!N196+Jun!N196+Jul!N196+Ago!N196+Set!N196+Oct!N196+Nov!N196+Dic!N196</f>
        <v>11</v>
      </c>
      <c r="O196" s="17">
        <f>+Ene!O196+Feb!O196+Mar!O196+Abr!O196+May!O196+Jun!O196+Jul!O196+Ago!O196+Set!O196+Oct!O196+Nov!O196+Dic!O196</f>
        <v>245</v>
      </c>
      <c r="P196" s="17">
        <f>+Ene!P196+Feb!P196+Mar!P196+Abr!P196+May!P196+Jun!P196+Jul!P196+Ago!P196+Set!P196+Oct!P196+Nov!P196+Dic!P196</f>
        <v>13</v>
      </c>
      <c r="Q196" s="17">
        <f>+Ene!Q196+Feb!Q196+Mar!Q196+Abr!Q196+May!Q196+Jun!Q196+Jul!Q196+Ago!Q196+Set!Q196+Oct!Q196+Nov!Q196+Dic!Q196</f>
        <v>1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6</v>
      </c>
      <c r="U196" s="17">
        <f>+Ene!U196+Feb!U196+Mar!U196+Abr!U196+May!U196+Jun!U196+Jul!U196+Ago!U196+Set!U196+Oct!U196+Nov!U196+Dic!U196</f>
        <v>44</v>
      </c>
      <c r="V196" s="17">
        <f>+Ene!V196+Feb!V196+Mar!V196+Abr!V196+May!V196+Jun!V196+Jul!V196+Ago!V196+Set!V196+Oct!V196+Nov!V196+Dic!V196</f>
        <v>156</v>
      </c>
      <c r="W196" s="17">
        <f>+Ene!W196+Feb!W196+Mar!W196+Abr!W196+May!W196+Jun!W196+Jul!W196+Ago!W196+Set!W196+Oct!W196+Nov!W196+Dic!W196</f>
        <v>70</v>
      </c>
      <c r="X196" s="18">
        <f>+Ene!X196+Feb!X196+Mar!X196+Abr!X196+May!X196+Jun!X196+Jul!X196+Ago!X196+Set!X196+Oct!X196+Nov!X196+Dic!X196</f>
        <v>0</v>
      </c>
      <c r="Y196" s="41">
        <v>178</v>
      </c>
      <c r="Z196" s="54">
        <v>142.4</v>
      </c>
    </row>
    <row r="197" spans="1:26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>
        <v>3</v>
      </c>
      <c r="Z197" s="54">
        <v>2.4000000000000004</v>
      </c>
    </row>
    <row r="198" spans="1:26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>
        <v>3</v>
      </c>
      <c r="Z198" s="54">
        <v>2.4000000000000004</v>
      </c>
    </row>
    <row r="199" spans="1:26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>
        <v>23</v>
      </c>
      <c r="Z199" s="54">
        <v>18.400000000000002</v>
      </c>
    </row>
    <row r="200" spans="1:26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>
        <v>23</v>
      </c>
      <c r="Z200" s="54">
        <v>18.400000000000002</v>
      </c>
    </row>
    <row r="201" spans="1:26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>
        <v>22</v>
      </c>
      <c r="Z201" s="54">
        <v>17.600000000000001</v>
      </c>
    </row>
    <row r="202" spans="1:26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>
        <v>8</v>
      </c>
      <c r="Z202" s="54">
        <v>6.4</v>
      </c>
    </row>
    <row r="203" spans="1:26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>
        <v>9</v>
      </c>
      <c r="Z203" s="54">
        <v>7.2</v>
      </c>
    </row>
    <row r="204" spans="1:26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>
        <v>17</v>
      </c>
      <c r="Z204" s="54">
        <v>13.600000000000001</v>
      </c>
    </row>
    <row r="205" spans="1:26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23</v>
      </c>
      <c r="K205" s="18">
        <f>+Ene!K205+Feb!K205+Mar!K205+Abr!K205+May!K205+Jun!K205+Jul!K205+Ago!K205+Set!K205+Oct!K205+Nov!K205+Dic!K205</f>
        <v>30</v>
      </c>
      <c r="L205" s="17">
        <f>+Ene!L205+Feb!L205+Mar!L205+Abr!L205+May!L205+Jun!L205+Jul!L205+Ago!L205+Set!L205+Oct!L205+Nov!L205+Dic!L205</f>
        <v>52</v>
      </c>
      <c r="M205" s="18">
        <f>+Ene!M205+Feb!M205+Mar!M205+Abr!M205+May!M205+Jun!M205+Jul!M205+Ago!M205+Set!M205+Oct!M205+Nov!M205+Dic!M205</f>
        <v>1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47</v>
      </c>
      <c r="P205" s="17">
        <f>+Ene!P205+Feb!P205+Mar!P205+Abr!P205+May!P205+Jun!P205+Jul!P205+Ago!P205+Set!P205+Oct!P205+Nov!P205+Dic!P205</f>
        <v>5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1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2</v>
      </c>
      <c r="U205" s="17">
        <f>+Ene!U205+Feb!U205+Mar!U205+Abr!U205+May!U205+Jun!U205+Jul!U205+Ago!U205+Set!U205+Oct!U205+Nov!U205+Dic!U205</f>
        <v>8</v>
      </c>
      <c r="V205" s="17">
        <f>+Ene!V205+Feb!V205+Mar!V205+Abr!V205+May!V205+Jun!V205+Jul!V205+Ago!V205+Set!V205+Oct!V205+Nov!V205+Dic!V205</f>
        <v>31</v>
      </c>
      <c r="W205" s="17">
        <f>+Ene!W205+Feb!W205+Mar!W205+Abr!W205+May!W205+Jun!W205+Jul!W205+Ago!W205+Set!W205+Oct!W205+Nov!W205+Dic!W205</f>
        <v>14</v>
      </c>
      <c r="X205" s="18">
        <f>+Ene!X205+Feb!X205+Mar!X205+Abr!X205+May!X205+Jun!X205+Jul!X205+Ago!X205+Set!X205+Oct!X205+Nov!X205+Dic!X205</f>
        <v>0</v>
      </c>
      <c r="Y205" s="41">
        <v>38</v>
      </c>
      <c r="Z205" s="54">
        <v>30.400000000000002</v>
      </c>
    </row>
    <row r="206" spans="1:26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>
        <v>5</v>
      </c>
      <c r="Z206" s="54">
        <v>4</v>
      </c>
    </row>
    <row r="207" spans="1:26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>
        <v>5</v>
      </c>
      <c r="Z207" s="54">
        <v>4</v>
      </c>
    </row>
    <row r="208" spans="1:26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>
        <v>5</v>
      </c>
      <c r="Z208" s="54">
        <v>4</v>
      </c>
    </row>
    <row r="209" spans="1:26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>
        <v>9</v>
      </c>
      <c r="Z209" s="54">
        <v>7.2</v>
      </c>
    </row>
    <row r="210" spans="1:26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>
        <v>9</v>
      </c>
      <c r="Z210" s="54">
        <v>7.2</v>
      </c>
    </row>
    <row r="211" spans="1:26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62</v>
      </c>
      <c r="K211" s="18">
        <f>+Ene!K211+Feb!K211+Mar!K211+Abr!K211+May!K211+Jun!K211+Jul!K211+Ago!K211+Set!K211+Oct!K211+Nov!K211+Dic!K211</f>
        <v>57</v>
      </c>
      <c r="L211" s="17">
        <f>+Ene!L211+Feb!L211+Mar!L211+Abr!L211+May!L211+Jun!L211+Jul!L211+Ago!L211+Set!L211+Oct!L211+Nov!L211+Dic!L211</f>
        <v>113</v>
      </c>
      <c r="M211" s="18">
        <f>+Ene!M211+Feb!M211+Mar!M211+Abr!M211+May!M211+Jun!M211+Jul!M211+Ago!M211+Set!M211+Oct!M211+Nov!M211+Dic!M211</f>
        <v>6</v>
      </c>
      <c r="N211" s="17">
        <f>+Ene!N211+Feb!N211+Mar!N211+Abr!N211+May!N211+Jun!N211+Jul!N211+Ago!N211+Set!N211+Oct!N211+Nov!N211+Dic!N211</f>
        <v>4</v>
      </c>
      <c r="O211" s="17">
        <f>+Ene!O211+Feb!O211+Mar!O211+Abr!O211+May!O211+Jun!O211+Jul!O211+Ago!O211+Set!O211+Oct!O211+Nov!O211+Dic!O211</f>
        <v>108</v>
      </c>
      <c r="P211" s="17">
        <f>+Ene!P211+Feb!P211+Mar!P211+Abr!P211+May!P211+Jun!P211+Jul!P211+Ago!P211+Set!P211+Oct!P211+Nov!P211+Dic!P211</f>
        <v>7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1</v>
      </c>
      <c r="U211" s="17">
        <f>+Ene!U211+Feb!U211+Mar!U211+Abr!U211+May!U211+Jun!U211+Jul!U211+Ago!U211+Set!U211+Oct!U211+Nov!U211+Dic!U211</f>
        <v>20</v>
      </c>
      <c r="V211" s="17">
        <f>+Ene!V211+Feb!V211+Mar!V211+Abr!V211+May!V211+Jun!V211+Jul!V211+Ago!V211+Set!V211+Oct!V211+Nov!V211+Dic!V211</f>
        <v>68</v>
      </c>
      <c r="W211" s="17">
        <f>+Ene!W211+Feb!W211+Mar!W211+Abr!W211+May!W211+Jun!W211+Jul!W211+Ago!W211+Set!W211+Oct!W211+Nov!W211+Dic!W211</f>
        <v>31</v>
      </c>
      <c r="X211" s="18">
        <f>+Ene!X211+Feb!X211+Mar!X211+Abr!X211+May!X211+Jun!X211+Jul!X211+Ago!X211+Set!X211+Oct!X211+Nov!X211+Dic!X211</f>
        <v>0</v>
      </c>
      <c r="Y211" s="41">
        <v>53</v>
      </c>
      <c r="Z211" s="54">
        <v>42.400000000000006</v>
      </c>
    </row>
    <row r="212" spans="1:26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1203</v>
      </c>
      <c r="K212" s="18">
        <f>+Ene!K212+Feb!K212+Mar!K212+Abr!K212+May!K212+Jun!K212+Jul!K212+Ago!K212+Set!K212+Oct!K212+Nov!K212+Dic!K212</f>
        <v>1091</v>
      </c>
      <c r="L212" s="17">
        <f>+Ene!L212+Feb!L212+Mar!L212+Abr!L212+May!L212+Jun!L212+Jul!L212+Ago!L212+Set!L212+Oct!L212+Nov!L212+Dic!L212</f>
        <v>2137</v>
      </c>
      <c r="M212" s="18">
        <f>+Ene!M212+Feb!M212+Mar!M212+Abr!M212+May!M212+Jun!M212+Jul!M212+Ago!M212+Set!M212+Oct!M212+Nov!M212+Dic!M212</f>
        <v>157</v>
      </c>
      <c r="N212" s="17">
        <f>+Ene!N212+Feb!N212+Mar!N212+Abr!N212+May!N212+Jun!N212+Jul!N212+Ago!N212+Set!N212+Oct!N212+Nov!N212+Dic!N212</f>
        <v>70</v>
      </c>
      <c r="O212" s="17">
        <f>+Ene!O212+Feb!O212+Mar!O212+Abr!O212+May!O212+Jun!O212+Jul!O212+Ago!O212+Set!O212+Oct!O212+Nov!O212+Dic!O212</f>
        <v>1982</v>
      </c>
      <c r="P212" s="17">
        <f>+Ene!P212+Feb!P212+Mar!P212+Abr!P212+May!P212+Jun!P212+Jul!P212+Ago!P212+Set!P212+Oct!P212+Nov!P212+Dic!P212</f>
        <v>218</v>
      </c>
      <c r="Q212" s="17">
        <f>+Ene!Q212+Feb!Q212+Mar!Q212+Abr!Q212+May!Q212+Jun!Q212+Jul!Q212+Ago!Q212+Set!Q212+Oct!Q212+Nov!Q212+Dic!Q212</f>
        <v>15</v>
      </c>
      <c r="R212" s="18">
        <f>+Ene!R212+Feb!R212+Mar!R212+Abr!R212+May!R212+Jun!R212+Jul!R212+Ago!R212+Set!R212+Oct!R212+Nov!R212+Dic!R212</f>
        <v>9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49</v>
      </c>
      <c r="U212" s="17">
        <f>+Ene!U212+Feb!U212+Mar!U212+Abr!U212+May!U212+Jun!U212+Jul!U212+Ago!U212+Set!U212+Oct!U212+Nov!U212+Dic!U212</f>
        <v>351</v>
      </c>
      <c r="V212" s="17">
        <f>+Ene!V212+Feb!V212+Mar!V212+Abr!V212+May!V212+Jun!V212+Jul!V212+Ago!V212+Set!V212+Oct!V212+Nov!V212+Dic!V212</f>
        <v>1273</v>
      </c>
      <c r="W212" s="17">
        <f>+Ene!W212+Feb!W212+Mar!W212+Abr!W212+May!W212+Jun!W212+Jul!W212+Ago!W212+Set!W212+Oct!W212+Nov!W212+Dic!W212</f>
        <v>670</v>
      </c>
      <c r="X212" s="18">
        <f>+Ene!X212+Feb!X212+Mar!X212+Abr!X212+May!X212+Jun!X212+Jul!X212+Ago!X212+Set!X212+Oct!X212+Nov!X212+Dic!X212</f>
        <v>0</v>
      </c>
      <c r="Y212" s="41">
        <v>0</v>
      </c>
      <c r="Z212" s="54">
        <v>0</v>
      </c>
    </row>
    <row r="213" spans="1:26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>
        <v>189</v>
      </c>
      <c r="Z213" s="54">
        <v>151.20000000000002</v>
      </c>
    </row>
    <row r="214" spans="1:26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107</v>
      </c>
      <c r="K214" s="18">
        <f>+Ene!K214+Feb!K214+Mar!K214+Abr!K214+May!K214+Jun!K214+Jul!K214+Ago!K214+Set!K214+Oct!K214+Nov!K214+Dic!K214</f>
        <v>93</v>
      </c>
      <c r="L214" s="17">
        <f>+Ene!L214+Feb!L214+Mar!L214+Abr!L214+May!L214+Jun!L214+Jul!L214+Ago!L214+Set!L214+Oct!L214+Nov!L214+Dic!L214</f>
        <v>193</v>
      </c>
      <c r="M214" s="18">
        <f>+Ene!M214+Feb!M214+Mar!M214+Abr!M214+May!M214+Jun!M214+Jul!M214+Ago!M214+Set!M214+Oct!M214+Nov!M214+Dic!M214</f>
        <v>7</v>
      </c>
      <c r="N214" s="17">
        <f>+Ene!N214+Feb!N214+Mar!N214+Abr!N214+May!N214+Jun!N214+Jul!N214+Ago!N214+Set!N214+Oct!N214+Nov!N214+Dic!N214</f>
        <v>3</v>
      </c>
      <c r="O214" s="17">
        <f>+Ene!O214+Feb!O214+Mar!O214+Abr!O214+May!O214+Jun!O214+Jul!O214+Ago!O214+Set!O214+Oct!O214+Nov!O214+Dic!O214</f>
        <v>187</v>
      </c>
      <c r="P214" s="17">
        <f>+Ene!P214+Feb!P214+Mar!P214+Abr!P214+May!P214+Jun!P214+Jul!P214+Ago!P214+Set!P214+Oct!P214+Nov!P214+Dic!P214</f>
        <v>9</v>
      </c>
      <c r="Q214" s="17">
        <f>+Ene!Q214+Feb!Q214+Mar!Q214+Abr!Q214+May!Q214+Jun!Q214+Jul!Q214+Ago!Q214+Set!Q214+Oct!Q214+Nov!Q214+Dic!Q214</f>
        <v>1</v>
      </c>
      <c r="R214" s="18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6</v>
      </c>
      <c r="U214" s="17">
        <f>+Ene!U214+Feb!U214+Mar!U214+Abr!U214+May!U214+Jun!U214+Jul!U214+Ago!U214+Set!U214+Oct!U214+Nov!U214+Dic!U214</f>
        <v>27</v>
      </c>
      <c r="V214" s="17">
        <f>+Ene!V214+Feb!V214+Mar!V214+Abr!V214+May!V214+Jun!V214+Jul!V214+Ago!V214+Set!V214+Oct!V214+Nov!V214+Dic!V214</f>
        <v>117</v>
      </c>
      <c r="W214" s="17">
        <f>+Ene!W214+Feb!W214+Mar!W214+Abr!W214+May!W214+Jun!W214+Jul!W214+Ago!W214+Set!W214+Oct!W214+Nov!W214+Dic!W214</f>
        <v>56</v>
      </c>
      <c r="X214" s="18">
        <f>+Ene!X214+Feb!X214+Mar!X214+Abr!X214+May!X214+Jun!X214+Jul!X214+Ago!X214+Set!X214+Oct!X214+Nov!X214+Dic!X214</f>
        <v>0</v>
      </c>
      <c r="Y214" s="41">
        <v>99</v>
      </c>
      <c r="Z214" s="54">
        <v>79.2</v>
      </c>
    </row>
    <row r="215" spans="1:26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3</v>
      </c>
      <c r="K215" s="18">
        <f>+Ene!K215+Feb!K215+Mar!K215+Abr!K215+May!K215+Jun!K215+Jul!K215+Ago!K215+Set!K215+Oct!K215+Nov!K215+Dic!K215</f>
        <v>6</v>
      </c>
      <c r="L215" s="17">
        <f>+Ene!L215+Feb!L215+Mar!L215+Abr!L215+May!L215+Jun!L215+Jul!L215+Ago!L215+Set!L215+Oct!L215+Nov!L215+Dic!L215</f>
        <v>9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9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3</v>
      </c>
      <c r="V215" s="17">
        <f>+Ene!V215+Feb!V215+Mar!V215+Abr!V215+May!V215+Jun!V215+Jul!V215+Ago!V215+Set!V215+Oct!V215+Nov!V215+Dic!V215</f>
        <v>3</v>
      </c>
      <c r="W215" s="17">
        <f>+Ene!W215+Feb!W215+Mar!W215+Abr!W215+May!W215+Jun!W215+Jul!W215+Ago!W215+Set!W215+Oct!W215+Nov!W215+Dic!W215</f>
        <v>3</v>
      </c>
      <c r="X215" s="18">
        <f>+Ene!X215+Feb!X215+Mar!X215+Abr!X215+May!X215+Jun!X215+Jul!X215+Ago!X215+Set!X215+Oct!X215+Nov!X215+Dic!X215</f>
        <v>0</v>
      </c>
      <c r="Y215" s="41">
        <v>24</v>
      </c>
      <c r="Z215" s="54">
        <v>19.200000000000003</v>
      </c>
    </row>
    <row r="216" spans="1:26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>
        <v>25</v>
      </c>
      <c r="Z216" s="54">
        <v>20</v>
      </c>
    </row>
    <row r="217" spans="1:26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>
        <v>6</v>
      </c>
      <c r="Z217" s="54">
        <v>4.8000000000000007</v>
      </c>
    </row>
    <row r="218" spans="1:26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>
        <v>4</v>
      </c>
      <c r="Z218" s="54">
        <v>3.2</v>
      </c>
    </row>
    <row r="219" spans="1:26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>
        <v>1</v>
      </c>
      <c r="Z219" s="54">
        <v>0.8</v>
      </c>
    </row>
    <row r="220" spans="1:26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>
        <v>14</v>
      </c>
      <c r="Z220" s="54">
        <v>11.200000000000001</v>
      </c>
    </row>
    <row r="221" spans="1:26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>
        <v>7</v>
      </c>
      <c r="Z221" s="54">
        <v>5.6000000000000005</v>
      </c>
    </row>
    <row r="222" spans="1:26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>
        <v>16</v>
      </c>
      <c r="Z222" s="54">
        <v>12.8</v>
      </c>
    </row>
    <row r="223" spans="1:26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>
        <v>16</v>
      </c>
      <c r="Z223" s="54">
        <v>12.8</v>
      </c>
    </row>
    <row r="224" spans="1:26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43</v>
      </c>
      <c r="K224" s="18">
        <f>+Ene!K224+Feb!K224+Mar!K224+Abr!K224+May!K224+Jun!K224+Jul!K224+Ago!K224+Set!K224+Oct!K224+Nov!K224+Dic!K224</f>
        <v>42</v>
      </c>
      <c r="L224" s="17">
        <f>+Ene!L224+Feb!L224+Mar!L224+Abr!L224+May!L224+Jun!L224+Jul!L224+Ago!L224+Set!L224+Oct!L224+Nov!L224+Dic!L224</f>
        <v>82</v>
      </c>
      <c r="M224" s="18">
        <f>+Ene!M224+Feb!M224+Mar!M224+Abr!M224+May!M224+Jun!M224+Jul!M224+Ago!M224+Set!M224+Oct!M224+Nov!M224+Dic!M224</f>
        <v>3</v>
      </c>
      <c r="N224" s="17">
        <f>+Ene!N224+Feb!N224+Mar!N224+Abr!N224+May!N224+Jun!N224+Jul!N224+Ago!N224+Set!N224+Oct!N224+Nov!N224+Dic!N224</f>
        <v>1</v>
      </c>
      <c r="O224" s="17">
        <f>+Ene!O224+Feb!O224+Mar!O224+Abr!O224+May!O224+Jun!O224+Jul!O224+Ago!O224+Set!O224+Oct!O224+Nov!O224+Dic!O224</f>
        <v>71</v>
      </c>
      <c r="P224" s="17">
        <f>+Ene!P224+Feb!P224+Mar!P224+Abr!P224+May!P224+Jun!P224+Jul!P224+Ago!P224+Set!P224+Oct!P224+Nov!P224+Dic!P224</f>
        <v>13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3</v>
      </c>
      <c r="U224" s="17">
        <f>+Ene!U224+Feb!U224+Mar!U224+Abr!U224+May!U224+Jun!U224+Jul!U224+Ago!U224+Set!U224+Oct!U224+Nov!U224+Dic!U224</f>
        <v>9</v>
      </c>
      <c r="V224" s="17">
        <f>+Ene!V224+Feb!V224+Mar!V224+Abr!V224+May!V224+Jun!V224+Jul!V224+Ago!V224+Set!V224+Oct!V224+Nov!V224+Dic!V224</f>
        <v>56</v>
      </c>
      <c r="W224" s="17">
        <f>+Ene!W224+Feb!W224+Mar!W224+Abr!W224+May!W224+Jun!W224+Jul!W224+Ago!W224+Set!W224+Oct!W224+Nov!W224+Dic!W224</f>
        <v>20</v>
      </c>
      <c r="X224" s="18">
        <f>+Ene!X224+Feb!X224+Mar!X224+Abr!X224+May!X224+Jun!X224+Jul!X224+Ago!X224+Set!X224+Oct!X224+Nov!X224+Dic!X224</f>
        <v>0</v>
      </c>
      <c r="Y224" s="41">
        <v>70</v>
      </c>
      <c r="Z224" s="54">
        <v>56</v>
      </c>
    </row>
    <row r="225" spans="1:26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>
        <v>9</v>
      </c>
      <c r="Z225" s="54">
        <v>7.2</v>
      </c>
    </row>
    <row r="226" spans="1:26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>
        <v>215</v>
      </c>
      <c r="Z226" s="54">
        <v>172</v>
      </c>
    </row>
    <row r="227" spans="1:26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>
        <v>15</v>
      </c>
      <c r="Z227" s="54">
        <v>12</v>
      </c>
    </row>
    <row r="228" spans="1:26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>
        <v>4</v>
      </c>
      <c r="Z228" s="54">
        <v>3.2</v>
      </c>
    </row>
    <row r="229" spans="1:26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>
        <v>6</v>
      </c>
      <c r="Z229" s="54">
        <v>4.8000000000000007</v>
      </c>
    </row>
    <row r="230" spans="1:26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>
        <v>333</v>
      </c>
      <c r="Z230" s="54">
        <v>266.40000000000003</v>
      </c>
    </row>
    <row r="231" spans="1:26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>
        <v>27</v>
      </c>
      <c r="Z231" s="54">
        <v>21.6</v>
      </c>
    </row>
    <row r="232" spans="1:26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>
        <v>21</v>
      </c>
      <c r="Z232" s="54">
        <v>16.8</v>
      </c>
    </row>
    <row r="233" spans="1:26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>
        <v>22</v>
      </c>
      <c r="Z233" s="54">
        <v>17.600000000000001</v>
      </c>
    </row>
    <row r="234" spans="1:26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>
        <v>29</v>
      </c>
      <c r="Z234" s="54">
        <v>23.200000000000003</v>
      </c>
    </row>
    <row r="235" spans="1:26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>
        <v>7</v>
      </c>
      <c r="Z235" s="54">
        <v>5.6000000000000005</v>
      </c>
    </row>
    <row r="236" spans="1:26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273</v>
      </c>
      <c r="K236" s="18">
        <f>+Ene!K236+Feb!K236+Mar!K236+Abr!K236+May!K236+Jun!K236+Jul!K236+Ago!K236+Set!K236+Oct!K236+Nov!K236+Dic!K236</f>
        <v>278</v>
      </c>
      <c r="L236" s="17">
        <f>+Ene!L236+Feb!L236+Mar!L236+Abr!L236+May!L236+Jun!L236+Jul!L236+Ago!L236+Set!L236+Oct!L236+Nov!L236+Dic!L236</f>
        <v>536</v>
      </c>
      <c r="M236" s="18">
        <f>+Ene!M236+Feb!M236+Mar!M236+Abr!M236+May!M236+Jun!M236+Jul!M236+Ago!M236+Set!M236+Oct!M236+Nov!M236+Dic!M236</f>
        <v>15</v>
      </c>
      <c r="N236" s="17">
        <f>+Ene!N236+Feb!N236+Mar!N236+Abr!N236+May!N236+Jun!N236+Jul!N236+Ago!N236+Set!N236+Oct!N236+Nov!N236+Dic!N236</f>
        <v>10</v>
      </c>
      <c r="O236" s="17">
        <f>+Ene!O236+Feb!O236+Mar!O236+Abr!O236+May!O236+Jun!O236+Jul!O236+Ago!O236+Set!O236+Oct!O236+Nov!O236+Dic!O236</f>
        <v>508</v>
      </c>
      <c r="P236" s="17">
        <f>+Ene!P236+Feb!P236+Mar!P236+Abr!P236+May!P236+Jun!P236+Jul!P236+Ago!P236+Set!P236+Oct!P236+Nov!P236+Dic!P236</f>
        <v>27</v>
      </c>
      <c r="Q236" s="17">
        <f>+Ene!Q236+Feb!Q236+Mar!Q236+Abr!Q236+May!Q236+Jun!Q236+Jul!Q236+Ago!Q236+Set!Q236+Oct!Q236+Nov!Q236+Dic!Q236</f>
        <v>2</v>
      </c>
      <c r="R236" s="18">
        <f>+Ene!R236+Feb!R236+Mar!R236+Abr!R236+May!R236+Jun!R236+Jul!R236+Ago!R236+Set!R236+Oct!R236+Nov!R236+Dic!R236</f>
        <v>4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3</v>
      </c>
      <c r="U236" s="17">
        <f>+Ene!U236+Feb!U236+Mar!U236+Abr!U236+May!U236+Jun!U236+Jul!U236+Ago!U236+Set!U236+Oct!U236+Nov!U236+Dic!U236</f>
        <v>87</v>
      </c>
      <c r="V236" s="17">
        <f>+Ene!V236+Feb!V236+Mar!V236+Abr!V236+May!V236+Jun!V236+Jul!V236+Ago!V236+Set!V236+Oct!V236+Nov!V236+Dic!V236</f>
        <v>329</v>
      </c>
      <c r="W236" s="17">
        <f>+Ene!W236+Feb!W236+Mar!W236+Abr!W236+May!W236+Jun!W236+Jul!W236+Ago!W236+Set!W236+Oct!W236+Nov!W236+Dic!W236</f>
        <v>135</v>
      </c>
      <c r="X236" s="18">
        <f>+Ene!X236+Feb!X236+Mar!X236+Abr!X236+May!X236+Jun!X236+Jul!X236+Ago!X236+Set!X236+Oct!X236+Nov!X236+Dic!X236</f>
        <v>0</v>
      </c>
      <c r="Y236" s="41">
        <v>471</v>
      </c>
      <c r="Z236" s="54">
        <v>376.8</v>
      </c>
    </row>
    <row r="237" spans="1:26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>
        <v>16</v>
      </c>
      <c r="Z237" s="54">
        <v>12.8</v>
      </c>
    </row>
    <row r="238" spans="1:26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>
        <v>30</v>
      </c>
      <c r="Z238" s="54">
        <v>24</v>
      </c>
    </row>
    <row r="239" spans="1:26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>
        <v>30</v>
      </c>
      <c r="Z239" s="54">
        <v>24</v>
      </c>
    </row>
    <row r="240" spans="1:26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>
        <v>17</v>
      </c>
      <c r="Z240" s="54">
        <v>13.600000000000001</v>
      </c>
    </row>
    <row r="241" spans="1:26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0</v>
      </c>
      <c r="K241" s="18">
        <f>+Ene!K241+Feb!K241+Mar!K241+Abr!K241+May!K241+Jun!K241+Jul!K241+Ago!K241+Set!K241+Oct!K241+Nov!K241+Dic!K241</f>
        <v>0</v>
      </c>
      <c r="L241" s="17">
        <f>+Ene!L241+Feb!L241+Mar!L241+Abr!L241+May!L241+Jun!L241+Jul!L241+Ago!L241+Set!L241+Oct!L241+Nov!L241+Dic!L241</f>
        <v>0</v>
      </c>
      <c r="M241" s="18">
        <f>+Ene!M241+Feb!M241+Mar!M241+Abr!M241+May!M241+Jun!M241+Jul!M241+Ago!M241+Set!M241+Oct!M241+Nov!M241+Dic!M241</f>
        <v>0</v>
      </c>
      <c r="N241" s="17">
        <f>+Ene!N241+Feb!N241+Mar!N241+Abr!N241+May!N241+Jun!N241+Jul!N241+Ago!N241+Set!N241+Oct!N241+Nov!N241+Dic!N241</f>
        <v>0</v>
      </c>
      <c r="O241" s="17">
        <f>+Ene!O241+Feb!O241+Mar!O241+Abr!O241+May!O241+Jun!O241+Jul!O241+Ago!O241+Set!O241+Oct!O241+Nov!O241+Dic!O241</f>
        <v>0</v>
      </c>
      <c r="P241" s="17">
        <f>+Ene!P241+Feb!P241+Mar!P241+Abr!P241+May!P241+Jun!P241+Jul!P241+Ago!P241+Set!P241+Oct!P241+Nov!P241+Dic!P241</f>
        <v>0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0</v>
      </c>
      <c r="U241" s="17">
        <f>+Ene!U241+Feb!U241+Mar!U241+Abr!U241+May!U241+Jun!U241+Jul!U241+Ago!U241+Set!U241+Oct!U241+Nov!U241+Dic!U241</f>
        <v>0</v>
      </c>
      <c r="V241" s="17">
        <f>+Ene!V241+Feb!V241+Mar!V241+Abr!V241+May!V241+Jun!V241+Jul!V241+Ago!V241+Set!V241+Oct!V241+Nov!V241+Dic!V241</f>
        <v>0</v>
      </c>
      <c r="W241" s="17">
        <f>+Ene!W241+Feb!W241+Mar!W241+Abr!W241+May!W241+Jun!W241+Jul!W241+Ago!W241+Set!W241+Oct!W241+Nov!W241+Dic!W241</f>
        <v>0</v>
      </c>
      <c r="X241" s="18">
        <f>+Ene!X241+Feb!X241+Mar!X241+Abr!X241+May!X241+Jun!X241+Jul!X241+Ago!X241+Set!X241+Oct!X241+Nov!X241+Dic!X241</f>
        <v>0</v>
      </c>
      <c r="Y241" s="41">
        <v>47</v>
      </c>
      <c r="Z241" s="54">
        <v>37.6</v>
      </c>
    </row>
    <row r="242" spans="1:26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>
        <v>34</v>
      </c>
      <c r="Z242" s="54">
        <v>27.200000000000003</v>
      </c>
    </row>
    <row r="243" spans="1:26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>
        <v>21</v>
      </c>
      <c r="Z243" s="54">
        <v>16.8</v>
      </c>
    </row>
    <row r="244" spans="1:26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>
        <v>31</v>
      </c>
      <c r="Z244" s="54">
        <v>24.8</v>
      </c>
    </row>
    <row r="245" spans="1:26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>
        <v>42</v>
      </c>
      <c r="Z245" s="54">
        <v>33.6</v>
      </c>
    </row>
    <row r="246" spans="1:26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>
        <v>15</v>
      </c>
      <c r="Z246" s="54">
        <v>12</v>
      </c>
    </row>
    <row r="247" spans="1:26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54</v>
      </c>
      <c r="K247" s="18">
        <f>+Ene!K247+Feb!K247+Mar!K247+Abr!K247+May!K247+Jun!K247+Jul!K247+Ago!K247+Set!K247+Oct!K247+Nov!K247+Dic!K247</f>
        <v>46</v>
      </c>
      <c r="L247" s="17">
        <f>+Ene!L247+Feb!L247+Mar!L247+Abr!L247+May!L247+Jun!L247+Jul!L247+Ago!L247+Set!L247+Oct!L247+Nov!L247+Dic!L247</f>
        <v>99</v>
      </c>
      <c r="M247" s="18">
        <f>+Ene!M247+Feb!M247+Mar!M247+Abr!M247+May!M247+Jun!M247+Jul!M247+Ago!M247+Set!M247+Oct!M247+Nov!M247+Dic!M247</f>
        <v>1</v>
      </c>
      <c r="N247" s="17">
        <f>+Ene!N247+Feb!N247+Mar!N247+Abr!N247+May!N247+Jun!N247+Jul!N247+Ago!N247+Set!N247+Oct!N247+Nov!N247+Dic!N247</f>
        <v>7</v>
      </c>
      <c r="O247" s="17">
        <f>+Ene!O247+Feb!O247+Mar!O247+Abr!O247+May!O247+Jun!O247+Jul!O247+Ago!O247+Set!O247+Oct!O247+Nov!O247+Dic!O247</f>
        <v>90</v>
      </c>
      <c r="P247" s="17">
        <f>+Ene!P247+Feb!P247+Mar!P247+Abr!P247+May!P247+Jun!P247+Jul!P247+Ago!P247+Set!P247+Oct!P247+Nov!P247+Dic!P247</f>
        <v>3</v>
      </c>
      <c r="Q247" s="17">
        <f>+Ene!Q247+Feb!Q247+Mar!Q247+Abr!Q247+May!Q247+Jun!Q247+Jul!Q247+Ago!Q247+Set!Q247+Oct!Q247+Nov!Q247+Dic!Q247</f>
        <v>0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1</v>
      </c>
      <c r="U247" s="17">
        <f>+Ene!U247+Feb!U247+Mar!U247+Abr!U247+May!U247+Jun!U247+Jul!U247+Ago!U247+Set!U247+Oct!U247+Nov!U247+Dic!U247</f>
        <v>18</v>
      </c>
      <c r="V247" s="17">
        <f>+Ene!V247+Feb!V247+Mar!V247+Abr!V247+May!V247+Jun!V247+Jul!V247+Ago!V247+Set!V247+Oct!V247+Nov!V247+Dic!V247</f>
        <v>55</v>
      </c>
      <c r="W247" s="17">
        <f>+Ene!W247+Feb!W247+Mar!W247+Abr!W247+May!W247+Jun!W247+Jul!W247+Ago!W247+Set!W247+Oct!W247+Nov!W247+Dic!W247</f>
        <v>27</v>
      </c>
      <c r="X247" s="18">
        <f>+Ene!X247+Feb!X247+Mar!X247+Abr!X247+May!X247+Jun!X247+Jul!X247+Ago!X247+Set!X247+Oct!X247+Nov!X247+Dic!X247</f>
        <v>0</v>
      </c>
      <c r="Y247" s="41">
        <v>121</v>
      </c>
      <c r="Z247" s="54">
        <v>96.800000000000011</v>
      </c>
    </row>
    <row r="248" spans="1:26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>
        <v>30</v>
      </c>
      <c r="Z248" s="54">
        <v>24</v>
      </c>
    </row>
    <row r="249" spans="1:26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>
        <v>32</v>
      </c>
      <c r="Z249" s="54">
        <v>25.6</v>
      </c>
    </row>
    <row r="250" spans="1:26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>
        <v>27</v>
      </c>
      <c r="Z250" s="54">
        <v>21.6</v>
      </c>
    </row>
    <row r="251" spans="1:26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>
        <v>21</v>
      </c>
      <c r="Z251" s="54">
        <v>16.8</v>
      </c>
    </row>
    <row r="252" spans="1:26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>
        <v>48</v>
      </c>
      <c r="Z252" s="54">
        <v>38.400000000000006</v>
      </c>
    </row>
    <row r="253" spans="1:26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>
        <v>42</v>
      </c>
      <c r="Z253" s="54">
        <v>33.6</v>
      </c>
    </row>
    <row r="254" spans="1:26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>
        <v>34</v>
      </c>
      <c r="Z254" s="54">
        <v>27.200000000000003</v>
      </c>
    </row>
    <row r="255" spans="1:26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>
        <v>35</v>
      </c>
      <c r="Z255" s="54">
        <v>28</v>
      </c>
    </row>
    <row r="256" spans="1:26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>
        <v>26</v>
      </c>
      <c r="Z256" s="54">
        <v>20.8</v>
      </c>
    </row>
    <row r="257" spans="1:26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>
        <v>29</v>
      </c>
      <c r="Z257" s="54">
        <v>23.200000000000003</v>
      </c>
    </row>
    <row r="258" spans="1:26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>
        <v>26</v>
      </c>
      <c r="Z258" s="54">
        <v>20.8</v>
      </c>
    </row>
    <row r="259" spans="1:26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>
        <v>30</v>
      </c>
      <c r="Z259" s="54">
        <v>24</v>
      </c>
    </row>
    <row r="260" spans="1:26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>
        <v>59</v>
      </c>
      <c r="Z260" s="54">
        <v>47.2</v>
      </c>
    </row>
    <row r="261" spans="1:26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>
        <v>45</v>
      </c>
      <c r="Z261" s="54">
        <v>36</v>
      </c>
    </row>
    <row r="262" spans="1:26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>
        <v>33</v>
      </c>
      <c r="Z262" s="54">
        <v>26.400000000000002</v>
      </c>
    </row>
    <row r="263" spans="1:26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>
        <v>19</v>
      </c>
      <c r="Z263" s="54">
        <v>15.200000000000001</v>
      </c>
    </row>
    <row r="264" spans="1:26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>
        <v>29</v>
      </c>
      <c r="Z264" s="54">
        <v>23.200000000000003</v>
      </c>
    </row>
    <row r="265" spans="1:26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>
        <v>40</v>
      </c>
      <c r="Z265" s="54">
        <v>32</v>
      </c>
    </row>
    <row r="266" spans="1:26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>
        <v>29</v>
      </c>
      <c r="Z266" s="54">
        <v>23.200000000000003</v>
      </c>
    </row>
    <row r="267" spans="1:26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>
        <v>13</v>
      </c>
      <c r="Z267" s="54">
        <v>10.4</v>
      </c>
    </row>
    <row r="268" spans="1:26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>
        <v>20</v>
      </c>
      <c r="Z268" s="54">
        <v>16</v>
      </c>
    </row>
    <row r="269" spans="1:26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47</v>
      </c>
      <c r="K269" s="18">
        <f>+Ene!K269+Feb!K269+Mar!K269+Abr!K269+May!K269+Jun!K269+Jul!K269+Ago!K269+Set!K269+Oct!K269+Nov!K269+Dic!K269</f>
        <v>48</v>
      </c>
      <c r="L269" s="17">
        <f>+Ene!L269+Feb!L269+Mar!L269+Abr!L269+May!L269+Jun!L269+Jul!L269+Ago!L269+Set!L269+Oct!L269+Nov!L269+Dic!L269</f>
        <v>91</v>
      </c>
      <c r="M269" s="18">
        <f>+Ene!M269+Feb!M269+Mar!M269+Abr!M269+May!M269+Jun!M269+Jul!M269+Ago!M269+Set!M269+Oct!M269+Nov!M269+Dic!M269</f>
        <v>4</v>
      </c>
      <c r="N269" s="17">
        <f>+Ene!N269+Feb!N269+Mar!N269+Abr!N269+May!N269+Jun!N269+Jul!N269+Ago!N269+Set!N269+Oct!N269+Nov!N269+Dic!N269</f>
        <v>1</v>
      </c>
      <c r="O269" s="17">
        <f>+Ene!O269+Feb!O269+Mar!O269+Abr!O269+May!O269+Jun!O269+Jul!O269+Ago!O269+Set!O269+Oct!O269+Nov!O269+Dic!O269</f>
        <v>83</v>
      </c>
      <c r="P269" s="17">
        <f>+Ene!P269+Feb!P269+Mar!P269+Abr!P269+May!P269+Jun!P269+Jul!P269+Ago!P269+Set!P269+Oct!P269+Nov!P269+Dic!P269</f>
        <v>7</v>
      </c>
      <c r="Q269" s="17">
        <f>+Ene!Q269+Feb!Q269+Mar!Q269+Abr!Q269+May!Q269+Jun!Q269+Jul!Q269+Ago!Q269+Set!Q269+Oct!Q269+Nov!Q269+Dic!Q269</f>
        <v>1</v>
      </c>
      <c r="R269" s="18">
        <f>+Ene!R269+Feb!R269+Mar!R269+Abr!R269+May!R269+Jun!R269+Jul!R269+Ago!R269+Set!R269+Oct!R269+Nov!R269+Dic!R269</f>
        <v>3</v>
      </c>
      <c r="S269" s="16">
        <f>+Ene!S269+Feb!S269+Mar!S269+Abr!S269+May!S269+Jun!S269+Jul!S269+Ago!S269+Set!S269+Oct!S269+Nov!S269+Dic!S269</f>
        <v>0</v>
      </c>
      <c r="T269" s="17">
        <f>+Ene!T269+Feb!T269+Mar!T269+Abr!T269+May!T269+Jun!T269+Jul!T269+Ago!T269+Set!T269+Oct!T269+Nov!T269+Dic!T269</f>
        <v>3</v>
      </c>
      <c r="U269" s="17">
        <f>+Ene!U269+Feb!U269+Mar!U269+Abr!U269+May!U269+Jun!U269+Jul!U269+Ago!U269+Set!U269+Oct!U269+Nov!U269+Dic!U269</f>
        <v>12</v>
      </c>
      <c r="V269" s="17">
        <f>+Ene!V269+Feb!V269+Mar!V269+Abr!V269+May!V269+Jun!V269+Jul!V269+Ago!V269+Set!V269+Oct!V269+Nov!V269+Dic!V269</f>
        <v>51</v>
      </c>
      <c r="W269" s="17">
        <f>+Ene!W269+Feb!W269+Mar!W269+Abr!W269+May!W269+Jun!W269+Jul!W269+Ago!W269+Set!W269+Oct!W269+Nov!W269+Dic!W269</f>
        <v>32</v>
      </c>
      <c r="X269" s="18">
        <f>+Ene!X269+Feb!X269+Mar!X269+Abr!X269+May!X269+Jun!X269+Jul!X269+Ago!X269+Set!X269+Oct!X269+Nov!X269+Dic!X269</f>
        <v>0</v>
      </c>
      <c r="Y269" s="41">
        <v>86</v>
      </c>
      <c r="Z269" s="54">
        <v>68.8</v>
      </c>
    </row>
    <row r="270" spans="1:26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>
        <v>26</v>
      </c>
      <c r="Z270" s="54">
        <v>20.8</v>
      </c>
    </row>
    <row r="271" spans="1:26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>
        <v>25</v>
      </c>
      <c r="Z271" s="54">
        <v>20</v>
      </c>
    </row>
    <row r="272" spans="1:26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>
        <v>221</v>
      </c>
      <c r="Z272" s="54">
        <v>176.8</v>
      </c>
    </row>
    <row r="273" spans="1:26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>
        <v>45</v>
      </c>
      <c r="Z273" s="54">
        <v>36</v>
      </c>
    </row>
    <row r="274" spans="1:26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>
        <v>17</v>
      </c>
      <c r="Z274" s="54">
        <v>13.600000000000001</v>
      </c>
    </row>
    <row r="275" spans="1:26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>
        <v>328</v>
      </c>
      <c r="Z275" s="54">
        <v>262.40000000000003</v>
      </c>
    </row>
    <row r="276" spans="1:26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>
        <v>49</v>
      </c>
      <c r="Z276" s="54">
        <v>39.200000000000003</v>
      </c>
    </row>
    <row r="277" spans="1:26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>
        <v>36</v>
      </c>
      <c r="Z277" s="54">
        <v>28.8</v>
      </c>
    </row>
    <row r="278" spans="1:26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>
        <v>59</v>
      </c>
      <c r="Z278" s="54">
        <v>47.2</v>
      </c>
    </row>
    <row r="279" spans="1:26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>
        <v>56</v>
      </c>
      <c r="Z279" s="54">
        <v>44.800000000000004</v>
      </c>
    </row>
    <row r="280" spans="1:26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>
        <v>67</v>
      </c>
      <c r="Z280" s="54">
        <v>53.6</v>
      </c>
    </row>
    <row r="281" spans="1:26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>
        <v>60</v>
      </c>
      <c r="Z281" s="54">
        <v>48</v>
      </c>
    </row>
    <row r="282" spans="1:26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>
        <v>37</v>
      </c>
      <c r="Z282" s="54">
        <v>29.6</v>
      </c>
    </row>
    <row r="283" spans="1:26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>
        <v>45</v>
      </c>
      <c r="Z283" s="54">
        <v>36</v>
      </c>
    </row>
    <row r="284" spans="1:26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>
        <v>38</v>
      </c>
      <c r="Z284" s="54">
        <v>30.400000000000002</v>
      </c>
    </row>
    <row r="285" spans="1:26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2</v>
      </c>
      <c r="K285" s="18">
        <f>+Ene!K285+Feb!K285+Mar!K285+Abr!K285+May!K285+Jun!K285+Jul!K285+Ago!K285+Set!K285+Oct!K285+Nov!K285+Dic!K285</f>
        <v>4</v>
      </c>
      <c r="L285" s="17">
        <f>+Ene!L285+Feb!L285+Mar!L285+Abr!L285+May!L285+Jun!L285+Jul!L285+Ago!L285+Set!L285+Oct!L285+Nov!L285+Dic!L285</f>
        <v>6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0</v>
      </c>
      <c r="O285" s="17">
        <f>+Ene!O285+Feb!O285+Mar!O285+Abr!O285+May!O285+Jun!O285+Jul!O285+Ago!O285+Set!O285+Oct!O285+Nov!O285+Dic!O285</f>
        <v>5</v>
      </c>
      <c r="P285" s="17">
        <f>+Ene!P285+Feb!P285+Mar!P285+Abr!P285+May!P285+Jun!P285+Jul!P285+Ago!P285+Set!P285+Oct!P285+Nov!P285+Dic!P285</f>
        <v>1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0</v>
      </c>
      <c r="U285" s="17">
        <f>+Ene!U285+Feb!U285+Mar!U285+Abr!U285+May!U285+Jun!U285+Jul!U285+Ago!U285+Set!U285+Oct!U285+Nov!U285+Dic!U285</f>
        <v>2</v>
      </c>
      <c r="V285" s="17">
        <f>+Ene!V285+Feb!V285+Mar!V285+Abr!V285+May!V285+Jun!V285+Jul!V285+Ago!V285+Set!V285+Oct!V285+Nov!V285+Dic!V285</f>
        <v>4</v>
      </c>
      <c r="W285" s="17">
        <f>+Ene!W285+Feb!W285+Mar!W285+Abr!W285+May!W285+Jun!W285+Jul!W285+Ago!W285+Set!W285+Oct!W285+Nov!W285+Dic!W285</f>
        <v>0</v>
      </c>
      <c r="X285" s="18">
        <f>+Ene!X285+Feb!X285+Mar!X285+Abr!X285+May!X285+Jun!X285+Jul!X285+Ago!X285+Set!X285+Oct!X285+Nov!X285+Dic!X285</f>
        <v>0</v>
      </c>
      <c r="Y285" s="41">
        <v>45</v>
      </c>
      <c r="Z285" s="54">
        <v>36</v>
      </c>
    </row>
    <row r="286" spans="1:26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>
        <v>39</v>
      </c>
      <c r="Z286" s="54">
        <v>31.200000000000003</v>
      </c>
    </row>
    <row r="287" spans="1:26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>
        <v>25</v>
      </c>
      <c r="Z287" s="54">
        <v>20</v>
      </c>
    </row>
    <row r="288" spans="1:26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19</v>
      </c>
      <c r="K288" s="18">
        <f>+Ene!K288+Feb!K288+Mar!K288+Abr!K288+May!K288+Jun!K288+Jul!K288+Ago!K288+Set!K288+Oct!K288+Nov!K288+Dic!K288</f>
        <v>17</v>
      </c>
      <c r="L288" s="17">
        <f>+Ene!L288+Feb!L288+Mar!L288+Abr!L288+May!L288+Jun!L288+Jul!L288+Ago!L288+Set!L288+Oct!L288+Nov!L288+Dic!L288</f>
        <v>36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1</v>
      </c>
      <c r="O288" s="17">
        <f>+Ene!O288+Feb!O288+Mar!O288+Abr!O288+May!O288+Jun!O288+Jul!O288+Ago!O288+Set!O288+Oct!O288+Nov!O288+Dic!O288</f>
        <v>31</v>
      </c>
      <c r="P288" s="17">
        <f>+Ene!P288+Feb!P288+Mar!P288+Abr!P288+May!P288+Jun!P288+Jul!P288+Ago!P288+Set!P288+Oct!P288+Nov!P288+Dic!P288</f>
        <v>2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2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6</v>
      </c>
      <c r="V288" s="17">
        <f>+Ene!V288+Feb!V288+Mar!V288+Abr!V288+May!V288+Jun!V288+Jul!V288+Ago!V288+Set!V288+Oct!V288+Nov!V288+Dic!V288</f>
        <v>20</v>
      </c>
      <c r="W288" s="17">
        <f>+Ene!W288+Feb!W288+Mar!W288+Abr!W288+May!W288+Jun!W288+Jul!W288+Ago!W288+Set!W288+Oct!W288+Nov!W288+Dic!W288</f>
        <v>10</v>
      </c>
      <c r="X288" s="18">
        <f>+Ene!X288+Feb!X288+Mar!X288+Abr!X288+May!X288+Jun!X288+Jul!X288+Ago!X288+Set!X288+Oct!X288+Nov!X288+Dic!X288</f>
        <v>0</v>
      </c>
      <c r="Y288" s="41">
        <v>41</v>
      </c>
      <c r="Z288" s="54">
        <v>32.800000000000004</v>
      </c>
    </row>
    <row r="289" spans="1:26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>
        <v>29</v>
      </c>
      <c r="Z289" s="54">
        <v>23.200000000000003</v>
      </c>
    </row>
    <row r="290" spans="1:26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8">
        <f>+Ene!K290+Feb!K290+Mar!K290+Abr!K290+May!K290+Jun!K290+Jul!K290+Ago!K290+Set!K290+Oct!K290+Nov!K290+Dic!K290</f>
        <v>0</v>
      </c>
      <c r="L290" s="17">
        <f>+Ene!L290+Feb!L290+Mar!L290+Abr!L290+May!L290+Jun!L290+Jul!L290+Ago!L290+Set!L290+Oct!L290+Nov!L290+Dic!L290</f>
        <v>0</v>
      </c>
      <c r="M290" s="18">
        <f>+Ene!M290+Feb!M290+Mar!M290+Abr!M290+May!M290+Jun!M290+Jul!M290+Ago!M290+Set!M290+Oct!M290+Nov!M290+Dic!M290</f>
        <v>0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0</v>
      </c>
      <c r="P290" s="17">
        <f>+Ene!P290+Feb!P290+Mar!P290+Abr!P290+May!P290+Jun!P290+Jul!P290+Ago!P290+Set!P290+Oct!P290+Nov!P290+Dic!P290</f>
        <v>0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0</v>
      </c>
      <c r="V290" s="17">
        <f>+Ene!V290+Feb!V290+Mar!V290+Abr!V290+May!V290+Jun!V290+Jul!V290+Ago!V290+Set!V290+Oct!V290+Nov!V290+Dic!V290</f>
        <v>0</v>
      </c>
      <c r="W290" s="17">
        <f>+Ene!W290+Feb!W290+Mar!W290+Abr!W290+May!W290+Jun!W290+Jul!W290+Ago!W290+Set!W290+Oct!W290+Nov!W290+Dic!W290</f>
        <v>0</v>
      </c>
      <c r="X290" s="18">
        <f>+Ene!X290+Feb!X290+Mar!X290+Abr!X290+May!X290+Jun!X290+Jul!X290+Ago!X290+Set!X290+Oct!X290+Nov!X290+Dic!X290</f>
        <v>0</v>
      </c>
      <c r="Y290" s="41">
        <v>44</v>
      </c>
      <c r="Z290" s="54">
        <v>35.200000000000003</v>
      </c>
    </row>
    <row r="291" spans="1:26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42</v>
      </c>
      <c r="K291" s="18">
        <f>+Ene!K291+Feb!K291+Mar!K291+Abr!K291+May!K291+Jun!K291+Jul!K291+Ago!K291+Set!K291+Oct!K291+Nov!K291+Dic!K291</f>
        <v>43</v>
      </c>
      <c r="L291" s="17">
        <f>+Ene!L291+Feb!L291+Mar!L291+Abr!L291+May!L291+Jun!L291+Jul!L291+Ago!L291+Set!L291+Oct!L291+Nov!L291+Dic!L291</f>
        <v>81</v>
      </c>
      <c r="M291" s="18">
        <f>+Ene!M291+Feb!M291+Mar!M291+Abr!M291+May!M291+Jun!M291+Jul!M291+Ago!M291+Set!M291+Oct!M291+Nov!M291+Dic!M291</f>
        <v>4</v>
      </c>
      <c r="N291" s="17">
        <f>+Ene!N291+Feb!N291+Mar!N291+Abr!N291+May!N291+Jun!N291+Jul!N291+Ago!N291+Set!N291+Oct!N291+Nov!N291+Dic!N291</f>
        <v>1</v>
      </c>
      <c r="O291" s="17">
        <f>+Ene!O291+Feb!O291+Mar!O291+Abr!O291+May!O291+Jun!O291+Jul!O291+Ago!O291+Set!O291+Oct!O291+Nov!O291+Dic!O291</f>
        <v>79</v>
      </c>
      <c r="P291" s="17">
        <f>+Ene!P291+Feb!P291+Mar!P291+Abr!P291+May!P291+Jun!P291+Jul!P291+Ago!P291+Set!P291+Oct!P291+Nov!P291+Dic!P291</f>
        <v>5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1</v>
      </c>
      <c r="U291" s="17">
        <f>+Ene!U291+Feb!U291+Mar!U291+Abr!U291+May!U291+Jun!U291+Jul!U291+Ago!U291+Set!U291+Oct!U291+Nov!U291+Dic!U291</f>
        <v>15</v>
      </c>
      <c r="V291" s="17">
        <f>+Ene!V291+Feb!V291+Mar!V291+Abr!V291+May!V291+Jun!V291+Jul!V291+Ago!V291+Set!V291+Oct!V291+Nov!V291+Dic!V291</f>
        <v>47</v>
      </c>
      <c r="W291" s="17">
        <f>+Ene!W291+Feb!W291+Mar!W291+Abr!W291+May!W291+Jun!W291+Jul!W291+Ago!W291+Set!W291+Oct!W291+Nov!W291+Dic!W291</f>
        <v>23</v>
      </c>
      <c r="X291" s="18">
        <f>+Ene!X291+Feb!X291+Mar!X291+Abr!X291+May!X291+Jun!X291+Jul!X291+Ago!X291+Set!X291+Oct!X291+Nov!X291+Dic!X291</f>
        <v>0</v>
      </c>
      <c r="Y291" s="41">
        <v>56</v>
      </c>
      <c r="Z291" s="54">
        <v>44.800000000000004</v>
      </c>
    </row>
    <row r="292" spans="1:26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>
        <v>16</v>
      </c>
      <c r="Z292" s="54">
        <v>12.8</v>
      </c>
    </row>
    <row r="293" spans="1:26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>
        <v>17</v>
      </c>
      <c r="Z293" s="54">
        <v>13.600000000000001</v>
      </c>
    </row>
    <row r="294" spans="1:26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>
        <v>3</v>
      </c>
      <c r="Z294" s="54">
        <v>2.4000000000000004</v>
      </c>
    </row>
    <row r="295" spans="1:26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>
        <v>10</v>
      </c>
      <c r="Z295" s="54">
        <v>8</v>
      </c>
    </row>
    <row r="296" spans="1:26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>
        <v>10</v>
      </c>
      <c r="Z296" s="54">
        <v>8</v>
      </c>
    </row>
    <row r="297" spans="1:26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>
        <v>11</v>
      </c>
      <c r="Z297" s="54">
        <v>8.8000000000000007</v>
      </c>
    </row>
    <row r="298" spans="1:26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>
        <v>16</v>
      </c>
      <c r="Z298" s="54">
        <v>12.8</v>
      </c>
    </row>
    <row r="299" spans="1:26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>
        <v>14</v>
      </c>
      <c r="Z299" s="54">
        <v>11.200000000000001</v>
      </c>
    </row>
    <row r="300" spans="1:26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>
        <v>7</v>
      </c>
      <c r="Z300" s="54">
        <v>5.6000000000000005</v>
      </c>
    </row>
    <row r="301" spans="1:26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>
        <v>11</v>
      </c>
      <c r="Z301" s="54">
        <v>8.8000000000000007</v>
      </c>
    </row>
    <row r="302" spans="1:26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>
        <v>31</v>
      </c>
      <c r="Z302" s="54">
        <v>24.8</v>
      </c>
    </row>
    <row r="303" spans="1:26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>
        <v>50</v>
      </c>
      <c r="Z303" s="54">
        <v>40</v>
      </c>
    </row>
    <row r="304" spans="1:26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>
        <v>32</v>
      </c>
      <c r="Z304" s="54">
        <v>25.6</v>
      </c>
    </row>
    <row r="305" spans="1:26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>
        <v>25</v>
      </c>
      <c r="Z305" s="54">
        <v>20</v>
      </c>
    </row>
    <row r="306" spans="1:26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>
        <v>29</v>
      </c>
      <c r="Z306" s="54">
        <v>23.200000000000003</v>
      </c>
    </row>
    <row r="307" spans="1:26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>
        <v>37</v>
      </c>
      <c r="Z307" s="54">
        <v>29.6</v>
      </c>
    </row>
    <row r="308" spans="1:26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>
        <v>18</v>
      </c>
      <c r="Z308" s="54">
        <v>14.4</v>
      </c>
    </row>
    <row r="309" spans="1:26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>
        <v>44</v>
      </c>
      <c r="Z309" s="54">
        <v>35.200000000000003</v>
      </c>
    </row>
    <row r="310" spans="1:26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>
        <v>14</v>
      </c>
      <c r="Z310" s="54">
        <v>11.200000000000001</v>
      </c>
    </row>
    <row r="311" spans="1:26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>
        <v>2</v>
      </c>
      <c r="Z311" s="54">
        <v>1.6</v>
      </c>
    </row>
    <row r="312" spans="1:26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>
        <v>150</v>
      </c>
      <c r="Z312" s="54">
        <v>120</v>
      </c>
    </row>
    <row r="313" spans="1:26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8">
        <f>+Ene!K313+Feb!K313+Mar!K313+Abr!K313+May!K313+Jun!K313+Jul!K313+Ago!K313+Set!K313+Oct!K313+Nov!K313+Dic!K313</f>
        <v>0</v>
      </c>
      <c r="L313" s="17">
        <f>+Ene!L313+Feb!L313+Mar!L313+Abr!L313+May!L313+Jun!L313+Jul!L313+Ago!L313+Set!L313+Oct!L313+Nov!L313+Dic!L313</f>
        <v>0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0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0</v>
      </c>
      <c r="W313" s="17">
        <f>+Ene!W313+Feb!W313+Mar!W313+Abr!W313+May!W313+Jun!W313+Jul!W313+Ago!W313+Set!W313+Oct!W313+Nov!W313+Dic!W313</f>
        <v>0</v>
      </c>
      <c r="X313" s="18">
        <f>+Ene!X313+Feb!X313+Mar!X313+Abr!X313+May!X313+Jun!X313+Jul!X313+Ago!X313+Set!X313+Oct!X313+Nov!X313+Dic!X313</f>
        <v>0</v>
      </c>
      <c r="Y313" s="41">
        <v>45</v>
      </c>
      <c r="Z313" s="54">
        <v>36</v>
      </c>
    </row>
    <row r="314" spans="1:26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>
        <v>10</v>
      </c>
      <c r="Z314" s="54">
        <v>8</v>
      </c>
    </row>
    <row r="315" spans="1:26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>
        <v>39</v>
      </c>
      <c r="Z315" s="54">
        <v>31.200000000000003</v>
      </c>
    </row>
    <row r="316" spans="1:26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>
        <v>37</v>
      </c>
      <c r="Z316" s="54">
        <v>29.6</v>
      </c>
    </row>
    <row r="317" spans="1:26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>
        <v>15</v>
      </c>
      <c r="Z317" s="54">
        <v>12</v>
      </c>
    </row>
    <row r="318" spans="1:26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>
        <v>15</v>
      </c>
      <c r="Z318" s="54">
        <v>12</v>
      </c>
    </row>
    <row r="319" spans="1:26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>
        <v>15</v>
      </c>
      <c r="Z319" s="54">
        <v>12</v>
      </c>
    </row>
    <row r="320" spans="1:26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>
        <v>24</v>
      </c>
      <c r="Z320" s="54">
        <v>19.200000000000003</v>
      </c>
    </row>
    <row r="321" spans="1:26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>
        <v>12</v>
      </c>
      <c r="Z321" s="54">
        <v>9.6000000000000014</v>
      </c>
    </row>
    <row r="322" spans="1:26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>
        <v>15</v>
      </c>
      <c r="Z322" s="54">
        <v>12</v>
      </c>
    </row>
    <row r="323" spans="1:26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>
        <v>10</v>
      </c>
      <c r="Z323" s="54">
        <v>8</v>
      </c>
    </row>
    <row r="324" spans="1:26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>
        <v>160</v>
      </c>
      <c r="Z324" s="54">
        <v>128</v>
      </c>
    </row>
    <row r="325" spans="1:26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>
        <v>20</v>
      </c>
      <c r="Z325" s="54">
        <v>16</v>
      </c>
    </row>
    <row r="326" spans="1:26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>
        <v>23</v>
      </c>
      <c r="Z326" s="54">
        <v>18.400000000000002</v>
      </c>
    </row>
    <row r="327" spans="1:26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>
        <v>24</v>
      </c>
      <c r="Z327" s="54">
        <v>19.200000000000003</v>
      </c>
    </row>
    <row r="328" spans="1:26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>
        <v>45</v>
      </c>
      <c r="Z328" s="54">
        <v>36</v>
      </c>
    </row>
    <row r="329" spans="1:26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>
        <v>16</v>
      </c>
      <c r="Z329" s="54">
        <v>12.8</v>
      </c>
    </row>
    <row r="330" spans="1:26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>
        <v>20</v>
      </c>
      <c r="Z330" s="54">
        <v>16</v>
      </c>
    </row>
    <row r="331" spans="1:26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>
        <v>73</v>
      </c>
      <c r="Z331" s="54">
        <v>58.400000000000006</v>
      </c>
    </row>
    <row r="332" spans="1:26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>
        <v>15</v>
      </c>
      <c r="Z332" s="54">
        <v>12</v>
      </c>
    </row>
    <row r="333" spans="1:26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>
        <v>2</v>
      </c>
      <c r="Z333" s="54">
        <v>1.6</v>
      </c>
    </row>
    <row r="334" spans="1:26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>
        <v>14</v>
      </c>
      <c r="Z334" s="54">
        <v>11.200000000000001</v>
      </c>
    </row>
    <row r="335" spans="1:26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>
        <v>14</v>
      </c>
      <c r="Z335" s="54">
        <v>11.200000000000001</v>
      </c>
    </row>
    <row r="336" spans="1:26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>
        <v>11</v>
      </c>
      <c r="Z336" s="54">
        <v>8.8000000000000007</v>
      </c>
    </row>
    <row r="337" spans="1:26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>
        <v>8</v>
      </c>
      <c r="Z337" s="54">
        <v>6.4</v>
      </c>
    </row>
    <row r="338" spans="1:26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>
        <v>5</v>
      </c>
      <c r="Z338" s="54">
        <v>4</v>
      </c>
    </row>
    <row r="339" spans="1:26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>
        <v>34</v>
      </c>
      <c r="Z339" s="54">
        <v>27.200000000000003</v>
      </c>
    </row>
    <row r="340" spans="1:26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>
        <v>52</v>
      </c>
      <c r="Z340" s="54">
        <v>41.6</v>
      </c>
    </row>
    <row r="341" spans="1:26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>
        <v>374</v>
      </c>
      <c r="Z341" s="54">
        <v>299.2</v>
      </c>
    </row>
    <row r="342" spans="1:26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>
        <v>221</v>
      </c>
      <c r="Z342" s="54">
        <v>176.8</v>
      </c>
    </row>
    <row r="343" spans="1:26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>
        <v>12</v>
      </c>
      <c r="Z343" s="54">
        <v>9.6000000000000014</v>
      </c>
    </row>
    <row r="344" spans="1:26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>
        <v>33</v>
      </c>
      <c r="Z344" s="54">
        <v>26.400000000000002</v>
      </c>
    </row>
    <row r="345" spans="1:26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>
        <v>21</v>
      </c>
      <c r="Z345" s="54">
        <v>16.8</v>
      </c>
    </row>
    <row r="346" spans="1:26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>
        <v>4</v>
      </c>
      <c r="Z346" s="54">
        <v>3.2</v>
      </c>
    </row>
    <row r="347" spans="1:26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>
        <v>16</v>
      </c>
      <c r="Z347" s="54">
        <v>12.8</v>
      </c>
    </row>
    <row r="348" spans="1:26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>
        <v>22</v>
      </c>
      <c r="Z348" s="54">
        <v>17.600000000000001</v>
      </c>
    </row>
    <row r="349" spans="1:26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>
        <v>8</v>
      </c>
      <c r="Z349" s="54">
        <v>6.4</v>
      </c>
    </row>
    <row r="350" spans="1:26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>
        <v>21</v>
      </c>
      <c r="Z350" s="54">
        <v>16.8</v>
      </c>
    </row>
    <row r="351" spans="1:26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>
        <v>38</v>
      </c>
      <c r="Z351" s="54">
        <v>30.400000000000002</v>
      </c>
    </row>
    <row r="352" spans="1:26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>
        <v>35</v>
      </c>
      <c r="Z352" s="54">
        <v>28</v>
      </c>
    </row>
    <row r="353" spans="1:26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>
        <v>12</v>
      </c>
      <c r="Z353" s="54">
        <v>9.6000000000000014</v>
      </c>
    </row>
    <row r="354" spans="1:26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>
        <v>48</v>
      </c>
      <c r="Z354" s="54">
        <v>38.400000000000006</v>
      </c>
    </row>
    <row r="355" spans="1:26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>
        <v>0</v>
      </c>
      <c r="Z355" s="54">
        <v>0</v>
      </c>
    </row>
    <row r="356" spans="1:26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>
        <v>0</v>
      </c>
      <c r="Z356" s="54">
        <v>0</v>
      </c>
    </row>
    <row r="357" spans="1:26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>
        <v>0</v>
      </c>
      <c r="Z357" s="54">
        <v>0</v>
      </c>
    </row>
    <row r="358" spans="1:26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>
        <v>0</v>
      </c>
      <c r="Z358" s="54">
        <v>0</v>
      </c>
    </row>
    <row r="359" spans="1:26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>
        <v>0</v>
      </c>
      <c r="Z359" s="54">
        <v>0</v>
      </c>
    </row>
    <row r="360" spans="1:26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>
        <v>0</v>
      </c>
      <c r="Z360" s="54">
        <v>0</v>
      </c>
    </row>
    <row r="361" spans="1:26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>
        <v>0</v>
      </c>
      <c r="Z361" s="54">
        <v>0</v>
      </c>
    </row>
    <row r="362" spans="1:26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>
        <v>0</v>
      </c>
      <c r="Z362" s="54">
        <v>0</v>
      </c>
    </row>
    <row r="363" spans="1:26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>
        <v>0</v>
      </c>
      <c r="Z363" s="54">
        <v>0</v>
      </c>
    </row>
    <row r="364" spans="1:26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>
        <v>0</v>
      </c>
      <c r="Z364" s="54">
        <v>0</v>
      </c>
    </row>
    <row r="365" spans="1:26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>
        <v>0</v>
      </c>
      <c r="Z365" s="54">
        <v>0</v>
      </c>
    </row>
    <row r="366" spans="1:26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>
        <v>0</v>
      </c>
      <c r="Z366" s="54">
        <v>0</v>
      </c>
    </row>
    <row r="367" spans="1:26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>
        <v>0</v>
      </c>
      <c r="Z367" s="54">
        <v>0</v>
      </c>
    </row>
    <row r="368" spans="1:26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>
        <v>0</v>
      </c>
      <c r="Z368" s="54">
        <v>0</v>
      </c>
    </row>
    <row r="369" spans="1:26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>
        <v>0</v>
      </c>
      <c r="Z369" s="54">
        <v>0</v>
      </c>
    </row>
    <row r="370" spans="1:26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>
        <v>0</v>
      </c>
      <c r="Z370" s="54">
        <v>0</v>
      </c>
    </row>
    <row r="371" spans="1:26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>
        <v>0</v>
      </c>
      <c r="Z371" s="54">
        <v>0</v>
      </c>
    </row>
    <row r="372" spans="1:26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>
        <v>0</v>
      </c>
      <c r="Z372" s="54">
        <v>0</v>
      </c>
    </row>
    <row r="373" spans="1:26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676</v>
      </c>
      <c r="K373" s="18">
        <f>+Ene!K373+Feb!K373+Mar!K373+Abr!K373+May!K373+Jun!K373+Jul!K373+Ago!K373+Set!K373+Oct!K373+Nov!K373+Dic!K373</f>
        <v>618</v>
      </c>
      <c r="L373" s="17">
        <f>+Ene!L373+Feb!L373+Mar!L373+Abr!L373+May!L373+Jun!L373+Jul!L373+Ago!L373+Set!L373+Oct!L373+Nov!L373+Dic!L373</f>
        <v>1044</v>
      </c>
      <c r="M373" s="18">
        <f>+Ene!M373+Feb!M373+Mar!M373+Abr!M373+May!M373+Jun!M373+Jul!M373+Ago!M373+Set!M373+Oct!M373+Nov!M373+Dic!M373</f>
        <v>250</v>
      </c>
      <c r="N373" s="17">
        <f>+Ene!N373+Feb!N373+Mar!N373+Abr!N373+May!N373+Jun!N373+Jul!N373+Ago!N373+Set!N373+Oct!N373+Nov!N373+Dic!N373</f>
        <v>50</v>
      </c>
      <c r="O373" s="17">
        <f>+Ene!O373+Feb!O373+Mar!O373+Abr!O373+May!O373+Jun!O373+Jul!O373+Ago!O373+Set!O373+Oct!O373+Nov!O373+Dic!O373</f>
        <v>1116</v>
      </c>
      <c r="P373" s="17">
        <f>+Ene!P373+Feb!P373+Mar!P373+Abr!P373+May!P373+Jun!P373+Jul!P373+Ago!P373+Set!P373+Oct!P373+Nov!P373+Dic!P373</f>
        <v>105</v>
      </c>
      <c r="Q373" s="17">
        <f>+Ene!Q373+Feb!Q373+Mar!Q373+Abr!Q373+May!Q373+Jun!Q373+Jul!Q373+Ago!Q373+Set!Q373+Oct!Q373+Nov!Q373+Dic!Q373</f>
        <v>13</v>
      </c>
      <c r="R373" s="18">
        <f>+Ene!R373+Feb!R373+Mar!R373+Abr!R373+May!R373+Jun!R373+Jul!R373+Ago!R373+Set!R373+Oct!R373+Nov!R373+Dic!R373</f>
        <v>10</v>
      </c>
      <c r="S373" s="16">
        <f>+Ene!S373+Feb!S373+Mar!S373+Abr!S373+May!S373+Jun!S373+Jul!S373+Ago!S373+Set!S373+Oct!S373+Nov!S373+Dic!S373</f>
        <v>1</v>
      </c>
      <c r="T373" s="17">
        <f>+Ene!T373+Feb!T373+Mar!T373+Abr!T373+May!T373+Jun!T373+Jul!T373+Ago!T373+Set!T373+Oct!T373+Nov!T373+Dic!T373</f>
        <v>10</v>
      </c>
      <c r="U373" s="17">
        <f>+Ene!U373+Feb!U373+Mar!U373+Abr!U373+May!U373+Jun!U373+Jul!U373+Ago!U373+Set!U373+Oct!U373+Nov!U373+Dic!U373</f>
        <v>142</v>
      </c>
      <c r="V373" s="17">
        <f>+Ene!V373+Feb!V373+Mar!V373+Abr!V373+May!V373+Jun!V373+Jul!V373+Ago!V373+Set!V373+Oct!V373+Nov!V373+Dic!V373</f>
        <v>457</v>
      </c>
      <c r="W373" s="17">
        <f>+Ene!W373+Feb!W373+Mar!W373+Abr!W373+May!W373+Jun!W373+Jul!W373+Ago!W373+Set!W373+Oct!W373+Nov!W373+Dic!W373</f>
        <v>694</v>
      </c>
      <c r="X373" s="18">
        <f>+Ene!X373+Feb!X373+Mar!X373+Abr!X373+May!X373+Jun!X373+Jul!X373+Ago!X373+Set!X373+Oct!X373+Nov!X373+Dic!X373</f>
        <v>0</v>
      </c>
      <c r="Y373" s="41">
        <v>0</v>
      </c>
      <c r="Z373" s="54">
        <v>0</v>
      </c>
    </row>
    <row r="374" spans="1:26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>
        <v>0</v>
      </c>
      <c r="Z374" s="54">
        <v>0</v>
      </c>
    </row>
    <row r="375" spans="1:26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>
        <v>0</v>
      </c>
      <c r="Z375" s="54">
        <v>0</v>
      </c>
    </row>
    <row r="376" spans="1:26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>
        <v>0</v>
      </c>
      <c r="Z376" s="54">
        <v>0</v>
      </c>
    </row>
    <row r="377" spans="1:26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>
        <v>7</v>
      </c>
      <c r="Z377" s="54">
        <v>5.6000000000000005</v>
      </c>
    </row>
    <row r="378" spans="1:26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>
        <v>0</v>
      </c>
      <c r="Z378" s="54">
        <v>0</v>
      </c>
    </row>
    <row r="379" spans="1:26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>
        <v>0</v>
      </c>
      <c r="Z379" s="54">
        <v>0</v>
      </c>
    </row>
    <row r="380" spans="1:26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>
        <v>0</v>
      </c>
      <c r="Z380" s="54">
        <v>0</v>
      </c>
    </row>
    <row r="381" spans="1:26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>
        <v>0</v>
      </c>
      <c r="Z381" s="54">
        <v>0</v>
      </c>
    </row>
    <row r="382" spans="1:26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>
        <v>0</v>
      </c>
      <c r="Z382" s="54">
        <v>0</v>
      </c>
    </row>
    <row r="383" spans="1:26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>
        <v>19</v>
      </c>
      <c r="Z383" s="54">
        <v>15.200000000000001</v>
      </c>
    </row>
    <row r="384" spans="1:26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>
        <v>25</v>
      </c>
      <c r="Z384" s="54">
        <v>20</v>
      </c>
    </row>
    <row r="385" spans="1:26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>
        <v>13</v>
      </c>
      <c r="Z385" s="54">
        <v>10.4</v>
      </c>
    </row>
    <row r="386" spans="1:26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>
        <v>24</v>
      </c>
      <c r="Z386" s="54">
        <v>19.200000000000003</v>
      </c>
    </row>
    <row r="387" spans="1:26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27</v>
      </c>
      <c r="K387" s="18">
        <f>+Ene!K387+Feb!K387+Mar!K387+Abr!K387+May!K387+Jun!K387+Jul!K387+Ago!K387+Set!K387+Oct!K387+Nov!K387+Dic!K387</f>
        <v>19</v>
      </c>
      <c r="L387" s="17">
        <f>+Ene!L387+Feb!L387+Mar!L387+Abr!L387+May!L387+Jun!L387+Jul!L387+Ago!L387+Set!L387+Oct!L387+Nov!L387+Dic!L387</f>
        <v>46</v>
      </c>
      <c r="M387" s="18">
        <f>+Ene!M387+Feb!M387+Mar!M387+Abr!M387+May!M387+Jun!M387+Jul!M387+Ago!M387+Set!M387+Oct!M387+Nov!M387+Dic!M387</f>
        <v>0</v>
      </c>
      <c r="N387" s="17">
        <f>+Ene!N387+Feb!N387+Mar!N387+Abr!N387+May!N387+Jun!N387+Jul!N387+Ago!N387+Set!N387+Oct!N387+Nov!N387+Dic!N387</f>
        <v>3</v>
      </c>
      <c r="O387" s="17">
        <f>+Ene!O387+Feb!O387+Mar!O387+Abr!O387+May!O387+Jun!O387+Jul!O387+Ago!O387+Set!O387+Oct!O387+Nov!O387+Dic!O387</f>
        <v>43</v>
      </c>
      <c r="P387" s="17">
        <f>+Ene!P387+Feb!P387+Mar!P387+Abr!P387+May!P387+Jun!P387+Jul!P387+Ago!P387+Set!P387+Oct!P387+Nov!P387+Dic!P387</f>
        <v>0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28</v>
      </c>
      <c r="W387" s="17">
        <f>+Ene!W387+Feb!W387+Mar!W387+Abr!W387+May!W387+Jun!W387+Jul!W387+Ago!W387+Set!W387+Oct!W387+Nov!W387+Dic!W387</f>
        <v>18</v>
      </c>
      <c r="X387" s="18">
        <f>+Ene!X387+Feb!X387+Mar!X387+Abr!X387+May!X387+Jun!X387+Jul!X387+Ago!X387+Set!X387+Oct!X387+Nov!X387+Dic!X387</f>
        <v>0</v>
      </c>
      <c r="Y387" s="41">
        <v>0</v>
      </c>
      <c r="Z387" s="54">
        <v>0</v>
      </c>
    </row>
    <row r="388" spans="1:26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>
        <v>0</v>
      </c>
      <c r="Z388" s="54">
        <v>0</v>
      </c>
    </row>
    <row r="389" spans="1:26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>
        <v>0</v>
      </c>
      <c r="Z389" s="54">
        <v>0</v>
      </c>
    </row>
    <row r="390" spans="1:26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>
        <v>0</v>
      </c>
      <c r="Z390" s="54">
        <v>0</v>
      </c>
    </row>
    <row r="391" spans="1:26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>
        <v>0</v>
      </c>
      <c r="Z391" s="54">
        <v>0</v>
      </c>
    </row>
    <row r="392" spans="1:26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51</v>
      </c>
      <c r="K392" s="18">
        <f>+Ene!K392+Feb!K392+Mar!K392+Abr!K392+May!K392+Jun!K392+Jul!K392+Ago!K392+Set!K392+Oct!K392+Nov!K392+Dic!K392</f>
        <v>53</v>
      </c>
      <c r="L392" s="17">
        <f>+Ene!L392+Feb!L392+Mar!L392+Abr!L392+May!L392+Jun!L392+Jul!L392+Ago!L392+Set!L392+Oct!L392+Nov!L392+Dic!L392</f>
        <v>87</v>
      </c>
      <c r="M392" s="18">
        <f>+Ene!M392+Feb!M392+Mar!M392+Abr!M392+May!M392+Jun!M392+Jul!M392+Ago!M392+Set!M392+Oct!M392+Nov!M392+Dic!M392</f>
        <v>17</v>
      </c>
      <c r="N392" s="17">
        <f>+Ene!N392+Feb!N392+Mar!N392+Abr!N392+May!N392+Jun!N392+Jul!N392+Ago!N392+Set!N392+Oct!N392+Nov!N392+Dic!N392</f>
        <v>1</v>
      </c>
      <c r="O392" s="17">
        <f>+Ene!O392+Feb!O392+Mar!O392+Abr!O392+May!O392+Jun!O392+Jul!O392+Ago!O392+Set!O392+Oct!O392+Nov!O392+Dic!O392</f>
        <v>93</v>
      </c>
      <c r="P392" s="17">
        <f>+Ene!P392+Feb!P392+Mar!P392+Abr!P392+May!P392+Jun!P392+Jul!P392+Ago!P392+Set!P392+Oct!P392+Nov!P392+Dic!P392</f>
        <v>3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7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2</v>
      </c>
      <c r="V392" s="17">
        <f>+Ene!V392+Feb!V392+Mar!V392+Abr!V392+May!V392+Jun!V392+Jul!V392+Ago!V392+Set!V392+Oct!V392+Nov!V392+Dic!V392</f>
        <v>65</v>
      </c>
      <c r="W392" s="17">
        <f>+Ene!W392+Feb!W392+Mar!W392+Abr!W392+May!W392+Jun!W392+Jul!W392+Ago!W392+Set!W392+Oct!W392+Nov!W392+Dic!W392</f>
        <v>37</v>
      </c>
      <c r="X392" s="18">
        <f>+Ene!X392+Feb!X392+Mar!X392+Abr!X392+May!X392+Jun!X392+Jul!X392+Ago!X392+Set!X392+Oct!X392+Nov!X392+Dic!X392</f>
        <v>0</v>
      </c>
      <c r="Y392" s="41">
        <v>0</v>
      </c>
      <c r="Z392" s="54">
        <v>0</v>
      </c>
    </row>
    <row r="393" spans="1:26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>
        <v>0</v>
      </c>
      <c r="Z393" s="54">
        <v>0</v>
      </c>
    </row>
    <row r="394" spans="1:26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>
        <v>0</v>
      </c>
      <c r="Z394" s="54">
        <v>0</v>
      </c>
    </row>
    <row r="395" spans="1:26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>
        <v>0</v>
      </c>
      <c r="Z395" s="54">
        <v>0</v>
      </c>
    </row>
    <row r="396" spans="1:26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>
        <v>0</v>
      </c>
      <c r="Z396" s="54">
        <v>0</v>
      </c>
    </row>
    <row r="397" spans="1:26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>
        <v>0</v>
      </c>
      <c r="Z397" s="54">
        <v>0</v>
      </c>
    </row>
    <row r="398" spans="1:26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189</v>
      </c>
      <c r="K398" s="18">
        <f>+Ene!K398+Feb!K398+Mar!K398+Abr!K398+May!K398+Jun!K398+Jul!K398+Ago!K398+Set!K398+Oct!K398+Nov!K398+Dic!K398</f>
        <v>159</v>
      </c>
      <c r="L398" s="17">
        <f>+Ene!L398+Feb!L398+Mar!L398+Abr!L398+May!L398+Jun!L398+Jul!L398+Ago!L398+Set!L398+Oct!L398+Nov!L398+Dic!L398</f>
        <v>313</v>
      </c>
      <c r="M398" s="18">
        <f>+Ene!M398+Feb!M398+Mar!M398+Abr!M398+May!M398+Jun!M398+Jul!M398+Ago!M398+Set!M398+Oct!M398+Nov!M398+Dic!M398</f>
        <v>35</v>
      </c>
      <c r="N398" s="17">
        <f>+Ene!N398+Feb!N398+Mar!N398+Abr!N398+May!N398+Jun!N398+Jul!N398+Ago!N398+Set!N398+Oct!N398+Nov!N398+Dic!N398</f>
        <v>17</v>
      </c>
      <c r="O398" s="17">
        <f>+Ene!O398+Feb!O398+Mar!O398+Abr!O398+May!O398+Jun!O398+Jul!O398+Ago!O398+Set!O398+Oct!O398+Nov!O398+Dic!O398</f>
        <v>321</v>
      </c>
      <c r="P398" s="17">
        <f>+Ene!P398+Feb!P398+Mar!P398+Abr!P398+May!P398+Jun!P398+Jul!P398+Ago!P398+Set!P398+Oct!P398+Nov!P398+Dic!P398</f>
        <v>10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4</v>
      </c>
      <c r="V398" s="17">
        <f>+Ene!V398+Feb!V398+Mar!V398+Abr!V398+May!V398+Jun!V398+Jul!V398+Ago!V398+Set!V398+Oct!V398+Nov!V398+Dic!V398</f>
        <v>163</v>
      </c>
      <c r="W398" s="17">
        <f>+Ene!W398+Feb!W398+Mar!W398+Abr!W398+May!W398+Jun!W398+Jul!W398+Ago!W398+Set!W398+Oct!W398+Nov!W398+Dic!W398</f>
        <v>181</v>
      </c>
      <c r="X398" s="18">
        <f>+Ene!X398+Feb!X398+Mar!X398+Abr!X398+May!X398+Jun!X398+Jul!X398+Ago!X398+Set!X398+Oct!X398+Nov!X398+Dic!X398</f>
        <v>0</v>
      </c>
      <c r="Y398" s="41">
        <v>0</v>
      </c>
      <c r="Z398" s="54">
        <v>0</v>
      </c>
    </row>
    <row r="399" spans="1:26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>
        <v>0</v>
      </c>
      <c r="Z399" s="54">
        <v>0</v>
      </c>
    </row>
    <row r="400" spans="1:26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>
        <v>0</v>
      </c>
      <c r="Z400" s="54">
        <v>0</v>
      </c>
    </row>
    <row r="401" spans="1:26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>
        <v>37</v>
      </c>
      <c r="Z401" s="54">
        <v>29.6</v>
      </c>
    </row>
    <row r="402" spans="1:26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>
        <v>0</v>
      </c>
      <c r="Z402" s="54">
        <v>0</v>
      </c>
    </row>
    <row r="403" spans="1:26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>
        <v>0</v>
      </c>
      <c r="Z403" s="54">
        <v>0</v>
      </c>
    </row>
    <row r="404" spans="1:26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>
        <v>0</v>
      </c>
      <c r="Z404" s="54">
        <v>0</v>
      </c>
    </row>
    <row r="405" spans="1:26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>
        <v>0</v>
      </c>
      <c r="Z405" s="54">
        <v>0</v>
      </c>
    </row>
    <row r="406" spans="1:26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>
        <v>0</v>
      </c>
      <c r="Z406" s="54">
        <v>0</v>
      </c>
    </row>
    <row r="407" spans="1:26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>
        <v>0</v>
      </c>
      <c r="Z407" s="54">
        <v>0</v>
      </c>
    </row>
    <row r="408" spans="1:26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>
        <v>0</v>
      </c>
      <c r="Z408" s="54">
        <v>0</v>
      </c>
    </row>
    <row r="409" spans="1:26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>
        <v>0</v>
      </c>
      <c r="Z409" s="54">
        <v>0</v>
      </c>
    </row>
    <row r="410" spans="1:26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>
        <v>0</v>
      </c>
      <c r="Z410" s="54">
        <v>0</v>
      </c>
    </row>
    <row r="411" spans="1:26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>
        <v>0</v>
      </c>
      <c r="Z411" s="54">
        <v>0</v>
      </c>
    </row>
    <row r="412" spans="1:26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>
        <v>0</v>
      </c>
      <c r="Z412" s="54">
        <v>0</v>
      </c>
    </row>
    <row r="413" spans="1:26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>
        <v>0</v>
      </c>
      <c r="Z413" s="54">
        <v>0</v>
      </c>
    </row>
    <row r="414" spans="1:26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>
        <v>0</v>
      </c>
      <c r="Z414" s="54">
        <v>0</v>
      </c>
    </row>
    <row r="415" spans="1:26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>
        <v>0</v>
      </c>
      <c r="Z415" s="54">
        <v>0</v>
      </c>
    </row>
    <row r="416" spans="1:26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>
        <v>0</v>
      </c>
      <c r="Z416" s="54">
        <v>0</v>
      </c>
    </row>
    <row r="417" spans="1:26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>
        <v>0</v>
      </c>
      <c r="Z417" s="54">
        <v>0</v>
      </c>
    </row>
    <row r="418" spans="1:26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6</v>
      </c>
      <c r="K418" s="18">
        <f>+Ene!K418+Feb!K418+Mar!K418+Abr!K418+May!K418+Jun!K418+Jul!K418+Ago!K418+Set!K418+Oct!K418+Nov!K418+Dic!K418</f>
        <v>7</v>
      </c>
      <c r="L418" s="17">
        <f>+Ene!L418+Feb!L418+Mar!L418+Abr!L418+May!L418+Jun!L418+Jul!L418+Ago!L418+Set!L418+Oct!L418+Nov!L418+Dic!L418</f>
        <v>13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13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4</v>
      </c>
      <c r="V418" s="17">
        <f>+Ene!V418+Feb!V418+Mar!V418+Abr!V418+May!V418+Jun!V418+Jul!V418+Ago!V418+Set!V418+Oct!V418+Nov!V418+Dic!V418</f>
        <v>4</v>
      </c>
      <c r="W418" s="17">
        <f>+Ene!W418+Feb!W418+Mar!W418+Abr!W418+May!W418+Jun!W418+Jul!W418+Ago!W418+Set!W418+Oct!W418+Nov!W418+Dic!W418</f>
        <v>5</v>
      </c>
      <c r="X418" s="18">
        <f>+Ene!X418+Feb!X418+Mar!X418+Abr!X418+May!X418+Jun!X418+Jul!X418+Ago!X418+Set!X418+Oct!X418+Nov!X418+Dic!X418</f>
        <v>0</v>
      </c>
      <c r="Y418" s="41">
        <v>0</v>
      </c>
      <c r="Z418" s="54">
        <v>0</v>
      </c>
    </row>
    <row r="419" spans="1:26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>
        <v>0</v>
      </c>
      <c r="Z419" s="54">
        <v>0</v>
      </c>
    </row>
    <row r="420" spans="1:26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>
        <v>0</v>
      </c>
      <c r="Z420" s="54">
        <v>0</v>
      </c>
    </row>
    <row r="421" spans="1:26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>
        <v>0</v>
      </c>
      <c r="Z421" s="54">
        <v>0</v>
      </c>
    </row>
    <row r="422" spans="1:26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>
        <v>0</v>
      </c>
      <c r="Z422" s="54">
        <v>0</v>
      </c>
    </row>
    <row r="423" spans="1:26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>
        <v>0</v>
      </c>
      <c r="Z423" s="54">
        <v>0</v>
      </c>
    </row>
    <row r="424" spans="1:26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>
        <v>0</v>
      </c>
      <c r="Z424" s="54">
        <v>0</v>
      </c>
    </row>
    <row r="425" spans="1:26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>
        <v>0</v>
      </c>
      <c r="Z425" s="54">
        <v>0</v>
      </c>
    </row>
    <row r="426" spans="1:26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>
        <v>0</v>
      </c>
      <c r="Z426" s="54">
        <v>0</v>
      </c>
    </row>
    <row r="427" spans="1:26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>
        <v>0</v>
      </c>
      <c r="Z427" s="54">
        <v>0</v>
      </c>
    </row>
    <row r="428" spans="1:26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>
        <v>0</v>
      </c>
      <c r="Z428" s="54">
        <v>0</v>
      </c>
    </row>
    <row r="429" spans="1:26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>
        <v>0</v>
      </c>
      <c r="Z429" s="54">
        <v>0</v>
      </c>
    </row>
    <row r="430" spans="1:26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>
        <v>0</v>
      </c>
      <c r="Z430" s="54">
        <v>0</v>
      </c>
    </row>
    <row r="431" spans="1:26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>
        <v>0</v>
      </c>
      <c r="Z431" s="54">
        <v>0</v>
      </c>
    </row>
    <row r="432" spans="1:26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>
        <v>0</v>
      </c>
      <c r="Z432" s="54">
        <v>0</v>
      </c>
    </row>
    <row r="433" spans="1:26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>
        <v>0</v>
      </c>
      <c r="Z433" s="54">
        <v>0</v>
      </c>
    </row>
    <row r="434" spans="1:26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>
        <v>0</v>
      </c>
      <c r="Z434" s="54">
        <v>0</v>
      </c>
    </row>
    <row r="435" spans="1:26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>
        <v>28</v>
      </c>
      <c r="Z435" s="54">
        <v>22.400000000000002</v>
      </c>
    </row>
    <row r="436" spans="1:26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>
        <v>0</v>
      </c>
      <c r="Z436" s="54">
        <v>0</v>
      </c>
    </row>
    <row r="437" spans="1:26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>
        <v>0</v>
      </c>
      <c r="Z437" s="54">
        <v>0</v>
      </c>
    </row>
    <row r="438" spans="1:26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>
        <v>0</v>
      </c>
      <c r="Z438" s="54">
        <v>0</v>
      </c>
    </row>
    <row r="439" spans="1:26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>
        <v>30</v>
      </c>
      <c r="Z439" s="54">
        <v>24</v>
      </c>
    </row>
    <row r="440" spans="1:26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>
        <v>0</v>
      </c>
      <c r="Z440" s="54">
        <v>0</v>
      </c>
    </row>
    <row r="441" spans="1:26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>
        <v>0</v>
      </c>
      <c r="Z441" s="54">
        <v>0</v>
      </c>
    </row>
    <row r="442" spans="1:26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>
        <v>0</v>
      </c>
      <c r="Z442" s="54">
        <v>0</v>
      </c>
    </row>
    <row r="443" spans="1:26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>
        <v>0</v>
      </c>
      <c r="Z443" s="54">
        <v>0</v>
      </c>
    </row>
    <row r="444" spans="1:26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>
        <v>17</v>
      </c>
      <c r="Z444" s="54">
        <v>13.600000000000001</v>
      </c>
    </row>
    <row r="445" spans="1:26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>
        <v>0</v>
      </c>
      <c r="Z445" s="54">
        <v>0</v>
      </c>
    </row>
    <row r="446" spans="1:26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>
        <v>0</v>
      </c>
      <c r="Z446" s="54">
        <v>0</v>
      </c>
    </row>
    <row r="447" spans="1:26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>
        <v>0</v>
      </c>
      <c r="Z447" s="54">
        <v>0</v>
      </c>
    </row>
    <row r="448" spans="1:26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>
        <v>9</v>
      </c>
      <c r="Z448" s="54">
        <v>7.2</v>
      </c>
    </row>
    <row r="449" spans="1:26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>
        <v>12</v>
      </c>
      <c r="Z449" s="54">
        <v>9.6000000000000014</v>
      </c>
    </row>
    <row r="450" spans="1:26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>
        <v>15</v>
      </c>
      <c r="Z450" s="54">
        <v>12</v>
      </c>
    </row>
    <row r="451" spans="1:26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>
        <v>11</v>
      </c>
      <c r="Z451" s="54">
        <v>8.8000000000000007</v>
      </c>
    </row>
    <row r="452" spans="1:26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>
        <v>0</v>
      </c>
      <c r="Z452" s="54">
        <v>0</v>
      </c>
    </row>
    <row r="453" spans="1:26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>
        <v>0</v>
      </c>
      <c r="Z453" s="54">
        <v>0</v>
      </c>
    </row>
    <row r="454" spans="1:26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>
        <v>0</v>
      </c>
      <c r="Z454" s="54">
        <v>0</v>
      </c>
    </row>
    <row r="455" spans="1:26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>
        <v>21</v>
      </c>
      <c r="Z455" s="54">
        <v>16.8</v>
      </c>
    </row>
    <row r="456" spans="1:26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>
        <v>0</v>
      </c>
      <c r="Z456" s="54">
        <v>0</v>
      </c>
    </row>
    <row r="457" spans="1:26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>
        <v>0</v>
      </c>
      <c r="Z457" s="54">
        <v>0</v>
      </c>
    </row>
    <row r="458" spans="1:26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>
        <v>0</v>
      </c>
      <c r="Z458" s="54">
        <v>0</v>
      </c>
    </row>
    <row r="459" spans="1:26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>
        <v>0</v>
      </c>
      <c r="Z459" s="54">
        <v>0</v>
      </c>
    </row>
    <row r="460" spans="1:26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>
        <v>24</v>
      </c>
      <c r="Z460" s="54">
        <v>19.200000000000003</v>
      </c>
    </row>
    <row r="461" spans="1:26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>
        <v>0</v>
      </c>
      <c r="Z461" s="54">
        <v>0</v>
      </c>
    </row>
    <row r="462" spans="1:26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>
        <v>0</v>
      </c>
      <c r="Z462" s="54">
        <v>0</v>
      </c>
    </row>
    <row r="463" spans="1:26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>
        <v>14</v>
      </c>
      <c r="Z463" s="54">
        <v>11.200000000000001</v>
      </c>
    </row>
    <row r="464" spans="1:26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>
        <v>13</v>
      </c>
      <c r="Z464" s="54">
        <v>10.4</v>
      </c>
    </row>
    <row r="465" spans="1:26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>
        <v>6</v>
      </c>
      <c r="Z465" s="54">
        <v>4.8000000000000007</v>
      </c>
    </row>
    <row r="466" spans="1:26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>
        <v>0</v>
      </c>
      <c r="Z466" s="54">
        <v>0</v>
      </c>
    </row>
    <row r="467" spans="1:26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>
        <v>5</v>
      </c>
      <c r="Z467" s="54">
        <v>4</v>
      </c>
    </row>
    <row r="468" spans="1:26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>
        <v>70</v>
      </c>
      <c r="Z468" s="54">
        <v>56</v>
      </c>
    </row>
    <row r="469" spans="1:26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>
        <v>0</v>
      </c>
      <c r="Z469" s="54">
        <v>0</v>
      </c>
    </row>
    <row r="470" spans="1:26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>
        <v>0</v>
      </c>
      <c r="Z470" s="54">
        <v>0</v>
      </c>
    </row>
    <row r="471" spans="1:26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>
        <v>12</v>
      </c>
      <c r="Z471" s="54">
        <v>9.6000000000000014</v>
      </c>
    </row>
    <row r="472" spans="1:26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>
        <v>0</v>
      </c>
      <c r="Z472" s="54">
        <v>0</v>
      </c>
    </row>
    <row r="473" spans="1:26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>
        <v>27</v>
      </c>
      <c r="Z473" s="54">
        <v>21.6</v>
      </c>
    </row>
    <row r="474" spans="1:26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>
        <v>6</v>
      </c>
      <c r="Z474" s="54">
        <v>4.8000000000000007</v>
      </c>
    </row>
    <row r="475" spans="1:26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>
        <v>17</v>
      </c>
      <c r="Z475" s="54">
        <v>13.600000000000001</v>
      </c>
    </row>
    <row r="476" spans="1:26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>
        <v>14</v>
      </c>
      <c r="Z476" s="54">
        <v>11.200000000000001</v>
      </c>
    </row>
    <row r="477" spans="1:26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>
        <v>15</v>
      </c>
      <c r="Z477" s="54">
        <v>12</v>
      </c>
    </row>
    <row r="478" spans="1:26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>
        <v>0</v>
      </c>
      <c r="Z478" s="54">
        <v>0</v>
      </c>
    </row>
    <row r="479" spans="1:26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>
        <v>0</v>
      </c>
      <c r="Z479" s="54">
        <v>0</v>
      </c>
    </row>
    <row r="480" spans="1:26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>
        <v>0</v>
      </c>
      <c r="Z480" s="54">
        <v>0</v>
      </c>
    </row>
    <row r="481" spans="1:26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>
        <v>0</v>
      </c>
      <c r="Z481" s="54">
        <v>0</v>
      </c>
    </row>
    <row r="482" spans="1:26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>
        <v>18</v>
      </c>
      <c r="Z482" s="54">
        <v>14.4</v>
      </c>
    </row>
    <row r="483" spans="1:26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>
        <v>0</v>
      </c>
      <c r="Z483" s="54">
        <v>0</v>
      </c>
    </row>
    <row r="484" spans="1:26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>
        <v>0</v>
      </c>
      <c r="Z484" s="54">
        <v>0</v>
      </c>
    </row>
    <row r="485" spans="1:26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>
        <v>12</v>
      </c>
      <c r="Z485" s="54">
        <v>9.6000000000000014</v>
      </c>
    </row>
    <row r="486" spans="1:26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>
        <v>0</v>
      </c>
      <c r="Z486" s="54">
        <v>0</v>
      </c>
    </row>
    <row r="487" spans="1:26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>
        <v>10</v>
      </c>
      <c r="Z487" s="54">
        <v>8</v>
      </c>
    </row>
    <row r="488" spans="1:26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>
        <v>0</v>
      </c>
      <c r="Z488" s="54">
        <v>0</v>
      </c>
    </row>
    <row r="489" spans="1:26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>
        <v>0</v>
      </c>
      <c r="Z489" s="54">
        <v>0</v>
      </c>
    </row>
    <row r="490" spans="1:26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>
        <v>20</v>
      </c>
      <c r="Z490" s="54">
        <v>16</v>
      </c>
    </row>
    <row r="491" spans="1:26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>
        <v>10</v>
      </c>
      <c r="Z491" s="54">
        <v>8</v>
      </c>
    </row>
    <row r="492" spans="1:26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>
        <v>10</v>
      </c>
      <c r="Z492" s="54">
        <v>8</v>
      </c>
    </row>
    <row r="493" spans="1:26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>
        <v>0</v>
      </c>
      <c r="Z493" s="54">
        <v>0</v>
      </c>
    </row>
    <row r="494" spans="1:26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>
        <v>0</v>
      </c>
      <c r="Z494" s="54">
        <v>0</v>
      </c>
    </row>
    <row r="495" spans="1:26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>
        <v>0</v>
      </c>
      <c r="Z495" s="54">
        <v>0</v>
      </c>
    </row>
    <row r="496" spans="1:26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>
        <v>0</v>
      </c>
      <c r="Z496" s="54">
        <v>0</v>
      </c>
    </row>
    <row r="497" spans="1:26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>
        <v>0</v>
      </c>
      <c r="Z497" s="54">
        <v>0</v>
      </c>
    </row>
    <row r="498" spans="1:26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>
        <v>0</v>
      </c>
      <c r="Z498" s="54">
        <v>0</v>
      </c>
    </row>
    <row r="499" spans="1:26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>
        <v>0</v>
      </c>
      <c r="Z499" s="54">
        <v>0</v>
      </c>
    </row>
    <row r="500" spans="1:26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>
        <v>0</v>
      </c>
      <c r="Z500" s="54">
        <v>0</v>
      </c>
    </row>
    <row r="501" spans="1:26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>
        <v>0</v>
      </c>
      <c r="Z501" s="54">
        <v>0</v>
      </c>
    </row>
    <row r="502" spans="1:26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>
        <v>0</v>
      </c>
      <c r="Z502" s="54">
        <v>0</v>
      </c>
    </row>
    <row r="503" spans="1:26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>
        <v>0</v>
      </c>
      <c r="Z503" s="54">
        <v>0</v>
      </c>
    </row>
    <row r="504" spans="1:26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>
        <v>0</v>
      </c>
      <c r="Z504" s="54">
        <v>0</v>
      </c>
    </row>
    <row r="505" spans="1:26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>
        <v>0</v>
      </c>
      <c r="Z505" s="54">
        <v>0</v>
      </c>
    </row>
    <row r="506" spans="1:26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>
        <v>0</v>
      </c>
      <c r="Z506" s="54">
        <v>0</v>
      </c>
    </row>
    <row r="507" spans="1:26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>
        <v>0</v>
      </c>
      <c r="Z507" s="54">
        <v>0</v>
      </c>
    </row>
    <row r="508" spans="1:26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51</v>
      </c>
      <c r="K508" s="18">
        <f>+Ene!K508+Feb!K508+Mar!K508+Abr!K508+May!K508+Jun!K508+Jul!K508+Ago!K508+Set!K508+Oct!K508+Nov!K508+Dic!K508</f>
        <v>41</v>
      </c>
      <c r="L508" s="17">
        <f>+Ene!L508+Feb!L508+Mar!L508+Abr!L508+May!L508+Jun!L508+Jul!L508+Ago!L508+Set!L508+Oct!L508+Nov!L508+Dic!L508</f>
        <v>87</v>
      </c>
      <c r="M508" s="18">
        <f>+Ene!M508+Feb!M508+Mar!M508+Abr!M508+May!M508+Jun!M508+Jul!M508+Ago!M508+Set!M508+Oct!M508+Nov!M508+Dic!M508</f>
        <v>5</v>
      </c>
      <c r="N508" s="17">
        <f>+Ene!N508+Feb!N508+Mar!N508+Abr!N508+May!N508+Jun!N508+Jul!N508+Ago!N508+Set!N508+Oct!N508+Nov!N508+Dic!N508</f>
        <v>6</v>
      </c>
      <c r="O508" s="17">
        <f>+Ene!O508+Feb!O508+Mar!O508+Abr!O508+May!O508+Jun!O508+Jul!O508+Ago!O508+Set!O508+Oct!O508+Nov!O508+Dic!O508</f>
        <v>83</v>
      </c>
      <c r="P508" s="17">
        <f>+Ene!P508+Feb!P508+Mar!P508+Abr!P508+May!P508+Jun!P508+Jul!P508+Ago!P508+Set!P508+Oct!P508+Nov!P508+Dic!P508</f>
        <v>3</v>
      </c>
      <c r="Q508" s="17">
        <f>+Ene!Q508+Feb!Q508+Mar!Q508+Abr!Q508+May!Q508+Jun!Q508+Jul!Q508+Ago!Q508+Set!Q508+Oct!Q508+Nov!Q508+Dic!Q508</f>
        <v>0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3</v>
      </c>
      <c r="U508" s="17">
        <f>+Ene!U508+Feb!U508+Mar!U508+Abr!U508+May!U508+Jun!U508+Jul!U508+Ago!U508+Set!U508+Oct!U508+Nov!U508+Dic!U508</f>
        <v>10</v>
      </c>
      <c r="V508" s="17">
        <f>+Ene!V508+Feb!V508+Mar!V508+Abr!V508+May!V508+Jun!V508+Jul!V508+Ago!V508+Set!V508+Oct!V508+Nov!V508+Dic!V508</f>
        <v>34</v>
      </c>
      <c r="W508" s="17">
        <f>+Ene!W508+Feb!W508+Mar!W508+Abr!W508+May!W508+Jun!W508+Jul!W508+Ago!W508+Set!W508+Oct!W508+Nov!W508+Dic!W508</f>
        <v>48</v>
      </c>
      <c r="X508" s="18">
        <f>+Ene!X508+Feb!X508+Mar!X508+Abr!X508+May!X508+Jun!X508+Jul!X508+Ago!X508+Set!X508+Oct!X508+Nov!X508+Dic!X508</f>
        <v>0</v>
      </c>
      <c r="Y508" s="41">
        <v>0</v>
      </c>
      <c r="Z508" s="54">
        <v>0</v>
      </c>
    </row>
    <row r="509" spans="1:26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>
        <v>0</v>
      </c>
      <c r="Z509" s="54">
        <v>0</v>
      </c>
    </row>
    <row r="510" spans="1:26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>
        <v>0</v>
      </c>
      <c r="Z510" s="54">
        <v>0</v>
      </c>
    </row>
    <row r="511" spans="1:26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>
        <v>0</v>
      </c>
      <c r="Z511" s="54">
        <v>0</v>
      </c>
    </row>
    <row r="512" spans="1:26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>
        <v>0</v>
      </c>
      <c r="Z512" s="54">
        <v>0</v>
      </c>
    </row>
    <row r="513" spans="1:26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>
        <v>0</v>
      </c>
      <c r="Z513" s="54">
        <v>0</v>
      </c>
    </row>
    <row r="514" spans="1:26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>
        <v>0</v>
      </c>
      <c r="Z514" s="54">
        <v>0</v>
      </c>
    </row>
    <row r="515" spans="1:26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>
        <v>0</v>
      </c>
      <c r="Z515" s="54">
        <v>0</v>
      </c>
    </row>
    <row r="516" spans="1:26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>
        <v>0</v>
      </c>
      <c r="Z516" s="54">
        <v>0</v>
      </c>
    </row>
    <row r="517" spans="1:26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>
        <v>0</v>
      </c>
      <c r="Z517" s="54">
        <v>0</v>
      </c>
    </row>
    <row r="518" spans="1:26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>
        <v>0</v>
      </c>
      <c r="Z518" s="54">
        <v>0</v>
      </c>
    </row>
    <row r="519" spans="1:26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>
        <v>0</v>
      </c>
      <c r="Z519" s="54">
        <v>0</v>
      </c>
    </row>
    <row r="520" spans="1:26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>
        <v>0</v>
      </c>
      <c r="Z520" s="54">
        <v>0</v>
      </c>
    </row>
    <row r="521" spans="1:26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>
        <v>0</v>
      </c>
      <c r="Z521" s="54">
        <v>0</v>
      </c>
    </row>
    <row r="522" spans="1:26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>
        <v>0</v>
      </c>
      <c r="Z522" s="54">
        <v>0</v>
      </c>
    </row>
    <row r="523" spans="1:26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>
        <v>0</v>
      </c>
      <c r="Z523" s="54">
        <v>0</v>
      </c>
    </row>
    <row r="524" spans="1:26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>
        <v>0</v>
      </c>
      <c r="Z524" s="54">
        <v>0</v>
      </c>
    </row>
    <row r="525" spans="1:26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>
        <v>0</v>
      </c>
      <c r="Z525" s="54">
        <v>0</v>
      </c>
    </row>
    <row r="526" spans="1:26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>
        <v>0</v>
      </c>
      <c r="Z526" s="54">
        <v>0</v>
      </c>
    </row>
    <row r="527" spans="1:26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>
        <v>21</v>
      </c>
      <c r="Z527" s="54">
        <v>16.8</v>
      </c>
    </row>
    <row r="528" spans="1:26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>
        <v>22</v>
      </c>
      <c r="Z528" s="54">
        <v>17.600000000000001</v>
      </c>
    </row>
    <row r="529" spans="1:26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>
        <v>45</v>
      </c>
      <c r="Z529" s="54">
        <v>36</v>
      </c>
    </row>
    <row r="530" spans="1:26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>
        <v>0</v>
      </c>
      <c r="Z530" s="54">
        <v>0</v>
      </c>
    </row>
    <row r="531" spans="1:26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>
        <v>12</v>
      </c>
      <c r="Z531" s="54">
        <v>9.6000000000000014</v>
      </c>
    </row>
    <row r="532" spans="1:26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>
        <v>0</v>
      </c>
      <c r="Z532" s="54">
        <v>0</v>
      </c>
    </row>
    <row r="533" spans="1:26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>
        <v>0</v>
      </c>
      <c r="Z533" s="54">
        <v>0</v>
      </c>
    </row>
    <row r="534" spans="1:26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>
        <v>0</v>
      </c>
      <c r="Z534" s="54">
        <v>0</v>
      </c>
    </row>
    <row r="535" spans="1:26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17</v>
      </c>
      <c r="K535" s="18">
        <f>+Ene!K535+Feb!K535+Mar!K535+Abr!K535+May!K535+Jun!K535+Jul!K535+Ago!K535+Set!K535+Oct!K535+Nov!K535+Dic!K535</f>
        <v>9</v>
      </c>
      <c r="L535" s="17">
        <f>+Ene!L535+Feb!L535+Mar!L535+Abr!L535+May!L535+Jun!L535+Jul!L535+Ago!L535+Set!L535+Oct!L535+Nov!L535+Dic!L535</f>
        <v>25</v>
      </c>
      <c r="M535" s="18">
        <f>+Ene!M535+Feb!M535+Mar!M535+Abr!M535+May!M535+Jun!M535+Jul!M535+Ago!M535+Set!M535+Oct!M535+Nov!M535+Dic!M535</f>
        <v>1</v>
      </c>
      <c r="N535" s="17">
        <f>+Ene!N535+Feb!N535+Mar!N535+Abr!N535+May!N535+Jun!N535+Jul!N535+Ago!N535+Set!N535+Oct!N535+Nov!N535+Dic!N535</f>
        <v>2</v>
      </c>
      <c r="O535" s="17">
        <f>+Ene!O535+Feb!O535+Mar!O535+Abr!O535+May!O535+Jun!O535+Jul!O535+Ago!O535+Set!O535+Oct!O535+Nov!O535+Dic!O535</f>
        <v>23</v>
      </c>
      <c r="P535" s="17">
        <f>+Ene!P535+Feb!P535+Mar!P535+Abr!P535+May!P535+Jun!P535+Jul!P535+Ago!P535+Set!P535+Oct!P535+Nov!P535+Dic!P535</f>
        <v>1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13</v>
      </c>
      <c r="W535" s="17">
        <f>+Ene!W535+Feb!W535+Mar!W535+Abr!W535+May!W535+Jun!W535+Jul!W535+Ago!W535+Set!W535+Oct!W535+Nov!W535+Dic!W535</f>
        <v>13</v>
      </c>
      <c r="X535" s="18">
        <f>+Ene!X535+Feb!X535+Mar!X535+Abr!X535+May!X535+Jun!X535+Jul!X535+Ago!X535+Set!X535+Oct!X535+Nov!X535+Dic!X535</f>
        <v>0</v>
      </c>
      <c r="Y535" s="41">
        <v>0</v>
      </c>
      <c r="Z535" s="54">
        <v>0</v>
      </c>
    </row>
    <row r="536" spans="1:26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>
        <v>0</v>
      </c>
      <c r="Z536" s="54">
        <v>0</v>
      </c>
    </row>
    <row r="537" spans="1:26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>
        <v>0</v>
      </c>
      <c r="Z537" s="54">
        <v>0</v>
      </c>
    </row>
    <row r="538" spans="1:26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>
        <v>0</v>
      </c>
      <c r="Z538" s="54">
        <v>0</v>
      </c>
    </row>
    <row r="539" spans="1:26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>
        <v>0</v>
      </c>
      <c r="Z539" s="54">
        <v>0</v>
      </c>
    </row>
    <row r="540" spans="1:26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>
        <v>0</v>
      </c>
      <c r="Z540" s="54">
        <v>0</v>
      </c>
    </row>
    <row r="541" spans="1:26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>
        <v>0</v>
      </c>
      <c r="Z541" s="54">
        <v>0</v>
      </c>
    </row>
    <row r="542" spans="1:26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>
        <v>0</v>
      </c>
      <c r="Z542" s="54">
        <v>0</v>
      </c>
    </row>
    <row r="543" spans="1:26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>
        <v>0</v>
      </c>
      <c r="Z543" s="54">
        <v>0</v>
      </c>
    </row>
    <row r="544" spans="1:26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>
        <v>0</v>
      </c>
      <c r="Z544" s="54">
        <v>0</v>
      </c>
    </row>
    <row r="545" spans="1:26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2</v>
      </c>
      <c r="K545" s="18">
        <f>+Ene!K545+Feb!K545+Mar!K545+Abr!K545+May!K545+Jun!K545+Jul!K545+Ago!K545+Set!K545+Oct!K545+Nov!K545+Dic!K545</f>
        <v>1</v>
      </c>
      <c r="L545" s="17">
        <f>+Ene!L545+Feb!L545+Mar!L545+Abr!L545+May!L545+Jun!L545+Jul!L545+Ago!L545+Set!L545+Oct!L545+Nov!L545+Dic!L545</f>
        <v>2</v>
      </c>
      <c r="M545" s="18">
        <f>+Ene!M545+Feb!M545+Mar!M545+Abr!M545+May!M545+Jun!M545+Jul!M545+Ago!M545+Set!M545+Oct!M545+Nov!M545+Dic!M545</f>
        <v>1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2</v>
      </c>
      <c r="P545" s="17">
        <f>+Ene!P545+Feb!P545+Mar!P545+Abr!P545+May!P545+Jun!P545+Jul!P545+Ago!P545+Set!P545+Oct!P545+Nov!P545+Dic!P545</f>
        <v>1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2</v>
      </c>
      <c r="W545" s="17">
        <f>+Ene!W545+Feb!W545+Mar!W545+Abr!W545+May!W545+Jun!W545+Jul!W545+Ago!W545+Set!W545+Oct!W545+Nov!W545+Dic!W545</f>
        <v>1</v>
      </c>
      <c r="X545" s="18">
        <f>+Ene!X545+Feb!X545+Mar!X545+Abr!X545+May!X545+Jun!X545+Jul!X545+Ago!X545+Set!X545+Oct!X545+Nov!X545+Dic!X545</f>
        <v>0</v>
      </c>
      <c r="Y545" s="41">
        <v>0</v>
      </c>
      <c r="Z545" s="54">
        <v>0</v>
      </c>
    </row>
    <row r="546" spans="1:26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>
        <v>21</v>
      </c>
      <c r="Z546" s="54">
        <v>16.8</v>
      </c>
    </row>
    <row r="547" spans="1:26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>
        <v>0</v>
      </c>
      <c r="Z547" s="54">
        <v>0</v>
      </c>
    </row>
    <row r="548" spans="1:26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>
        <v>33</v>
      </c>
      <c r="Z548" s="54">
        <v>26.400000000000002</v>
      </c>
    </row>
    <row r="549" spans="1:26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>
        <v>13</v>
      </c>
      <c r="Z549" s="54">
        <v>10.4</v>
      </c>
    </row>
    <row r="550" spans="1:26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>
        <v>0</v>
      </c>
      <c r="Z550" s="54">
        <v>0</v>
      </c>
    </row>
    <row r="551" spans="1:26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>
        <v>0</v>
      </c>
      <c r="Z551" s="54">
        <v>0</v>
      </c>
    </row>
    <row r="552" spans="1:26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>
        <v>0</v>
      </c>
      <c r="Z552" s="54">
        <v>0</v>
      </c>
    </row>
    <row r="553" spans="1:26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>
        <v>0</v>
      </c>
      <c r="Z553" s="54">
        <v>0</v>
      </c>
    </row>
    <row r="554" spans="1:26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>
        <v>0</v>
      </c>
      <c r="Z554" s="54">
        <v>0</v>
      </c>
    </row>
    <row r="555" spans="1:26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>
        <v>0</v>
      </c>
      <c r="Z555" s="54">
        <v>0</v>
      </c>
    </row>
    <row r="556" spans="1:26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>
        <v>0</v>
      </c>
      <c r="Z556" s="54">
        <v>0</v>
      </c>
    </row>
    <row r="557" spans="1:26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>
        <v>3</v>
      </c>
      <c r="Z557" s="54">
        <v>2.4000000000000004</v>
      </c>
    </row>
    <row r="558" spans="1:26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>
        <v>0</v>
      </c>
      <c r="Z558" s="54">
        <v>0</v>
      </c>
    </row>
    <row r="559" spans="1:26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>
        <v>0</v>
      </c>
      <c r="Z559" s="54">
        <v>0</v>
      </c>
    </row>
    <row r="560" spans="1:26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>
        <v>18</v>
      </c>
      <c r="Z560" s="54">
        <v>14.4</v>
      </c>
    </row>
    <row r="561" spans="1:26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>
        <v>0</v>
      </c>
      <c r="Z561" s="54">
        <v>0</v>
      </c>
    </row>
    <row r="562" spans="1:26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>
        <v>0</v>
      </c>
      <c r="Z562" s="54">
        <v>0</v>
      </c>
    </row>
    <row r="563" spans="1:26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>
        <v>0</v>
      </c>
      <c r="Z563" s="54">
        <v>0</v>
      </c>
    </row>
    <row r="564" spans="1:26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>
        <v>0</v>
      </c>
      <c r="Z564" s="54">
        <v>0</v>
      </c>
    </row>
    <row r="565" spans="1:26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>
        <v>0</v>
      </c>
      <c r="Z565" s="54">
        <v>0</v>
      </c>
    </row>
    <row r="566" spans="1:26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>
        <v>0</v>
      </c>
      <c r="Z566" s="54">
        <v>0</v>
      </c>
    </row>
    <row r="567" spans="1:26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>
        <v>0</v>
      </c>
      <c r="Z567" s="54">
        <v>0</v>
      </c>
    </row>
    <row r="568" spans="1:26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>
        <v>0</v>
      </c>
      <c r="Z568" s="54">
        <v>0</v>
      </c>
    </row>
    <row r="569" spans="1:26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>
        <v>0</v>
      </c>
      <c r="Z569" s="54">
        <v>0</v>
      </c>
    </row>
    <row r="570" spans="1:26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>
        <v>0</v>
      </c>
      <c r="Z570" s="54">
        <v>0</v>
      </c>
    </row>
    <row r="571" spans="1:26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>
        <v>0</v>
      </c>
      <c r="Z571" s="54">
        <v>0</v>
      </c>
    </row>
    <row r="572" spans="1:26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>
        <v>0</v>
      </c>
      <c r="Z572" s="54">
        <v>0</v>
      </c>
    </row>
    <row r="573" spans="1:26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>
        <v>0</v>
      </c>
      <c r="Z573" s="54">
        <v>0</v>
      </c>
    </row>
    <row r="574" spans="1:26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>
        <v>0</v>
      </c>
      <c r="Z574" s="54">
        <v>0</v>
      </c>
    </row>
    <row r="575" spans="1:26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>
        <v>0</v>
      </c>
      <c r="Z575" s="54">
        <v>0</v>
      </c>
    </row>
    <row r="576" spans="1:26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>
        <v>5</v>
      </c>
      <c r="Z576" s="54">
        <v>4</v>
      </c>
    </row>
    <row r="577" spans="1:26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>
        <v>12</v>
      </c>
      <c r="Z577" s="54">
        <v>9.6000000000000014</v>
      </c>
    </row>
    <row r="578" spans="1:26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>
        <v>4</v>
      </c>
      <c r="Z578" s="54">
        <v>3.2</v>
      </c>
    </row>
    <row r="579" spans="1:26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>
        <v>6</v>
      </c>
      <c r="Z579" s="54">
        <v>4.8000000000000007</v>
      </c>
    </row>
    <row r="580" spans="1:26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>
        <v>0</v>
      </c>
      <c r="Z580" s="54">
        <v>0</v>
      </c>
    </row>
    <row r="581" spans="1:26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>
        <v>13</v>
      </c>
      <c r="Z581" s="54">
        <v>10.4</v>
      </c>
    </row>
    <row r="582" spans="1:26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>
        <v>0</v>
      </c>
      <c r="Z582" s="54">
        <v>0</v>
      </c>
    </row>
    <row r="583" spans="1:26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>
        <v>0</v>
      </c>
      <c r="Z583" s="54">
        <v>0</v>
      </c>
    </row>
    <row r="584" spans="1:26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>
        <v>0</v>
      </c>
      <c r="Z584" s="54">
        <v>0</v>
      </c>
    </row>
    <row r="585" spans="1:26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>
        <v>0</v>
      </c>
      <c r="Z585" s="54">
        <v>0</v>
      </c>
    </row>
    <row r="586" spans="1:26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1</v>
      </c>
      <c r="L586" s="17">
        <f>+Ene!L586+Feb!L586+Mar!L586+Abr!L586+May!L586+Jun!L586+Jul!L586+Ago!L586+Set!L586+Oct!L586+Nov!L586+Dic!L586</f>
        <v>1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0</v>
      </c>
      <c r="P586" s="17">
        <f>+Ene!P586+Feb!P586+Mar!P586+Abr!P586+May!P586+Jun!P586+Jul!P586+Ago!P586+Set!P586+Oct!P586+Nov!P586+Dic!P586</f>
        <v>1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1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>
        <v>0</v>
      </c>
      <c r="Z586" s="54">
        <v>0</v>
      </c>
    </row>
    <row r="587" spans="1:26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6</v>
      </c>
      <c r="K587" s="18">
        <f>+Ene!K587+Feb!K587+Mar!K587+Abr!K587+May!K587+Jun!K587+Jul!K587+Ago!K587+Set!K587+Oct!K587+Nov!K587+Dic!K587</f>
        <v>6</v>
      </c>
      <c r="L587" s="17">
        <f>+Ene!L587+Feb!L587+Mar!L587+Abr!L587+May!L587+Jun!L587+Jul!L587+Ago!L587+Set!L587+Oct!L587+Nov!L587+Dic!L587</f>
        <v>12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1</v>
      </c>
      <c r="O587" s="17">
        <f>+Ene!O587+Feb!O587+Mar!O587+Abr!O587+May!O587+Jun!O587+Jul!O587+Ago!O587+Set!O587+Oct!O587+Nov!O587+Dic!O587</f>
        <v>10</v>
      </c>
      <c r="P587" s="17">
        <f>+Ene!P587+Feb!P587+Mar!P587+Abr!P587+May!P587+Jun!P587+Jul!P587+Ago!P587+Set!P587+Oct!P587+Nov!P587+Dic!P587</f>
        <v>1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4</v>
      </c>
      <c r="V587" s="17">
        <f>+Ene!V587+Feb!V587+Mar!V587+Abr!V587+May!V587+Jun!V587+Jul!V587+Ago!V587+Set!V587+Oct!V587+Nov!V587+Dic!V587</f>
        <v>4</v>
      </c>
      <c r="W587" s="17">
        <f>+Ene!W587+Feb!W587+Mar!W587+Abr!W587+May!W587+Jun!W587+Jul!W587+Ago!W587+Set!W587+Oct!W587+Nov!W587+Dic!W587</f>
        <v>4</v>
      </c>
      <c r="X587" s="18">
        <f>+Ene!X587+Feb!X587+Mar!X587+Abr!X587+May!X587+Jun!X587+Jul!X587+Ago!X587+Set!X587+Oct!X587+Nov!X587+Dic!X587</f>
        <v>0</v>
      </c>
      <c r="Y587" s="41">
        <v>0</v>
      </c>
      <c r="Z587" s="54">
        <v>0</v>
      </c>
    </row>
    <row r="588" spans="1:26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17</v>
      </c>
      <c r="K588" s="18">
        <f>+Ene!K588+Feb!K588+Mar!K588+Abr!K588+May!K588+Jun!K588+Jul!K588+Ago!K588+Set!K588+Oct!K588+Nov!K588+Dic!K588</f>
        <v>17</v>
      </c>
      <c r="L588" s="17">
        <f>+Ene!L588+Feb!L588+Mar!L588+Abr!L588+May!L588+Jun!L588+Jul!L588+Ago!L588+Set!L588+Oct!L588+Nov!L588+Dic!L588</f>
        <v>34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2</v>
      </c>
      <c r="O588" s="17">
        <f>+Ene!O588+Feb!O588+Mar!O588+Abr!O588+May!O588+Jun!O588+Jul!O588+Ago!O588+Set!O588+Oct!O588+Nov!O588+Dic!O588</f>
        <v>31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1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2</v>
      </c>
      <c r="V588" s="17">
        <f>+Ene!V588+Feb!V588+Mar!V588+Abr!V588+May!V588+Jun!V588+Jul!V588+Ago!V588+Set!V588+Oct!V588+Nov!V588+Dic!V588</f>
        <v>25</v>
      </c>
      <c r="W588" s="17">
        <f>+Ene!W588+Feb!W588+Mar!W588+Abr!W588+May!W588+Jun!W588+Jul!W588+Ago!W588+Set!W588+Oct!W588+Nov!W588+Dic!W588</f>
        <v>7</v>
      </c>
      <c r="X588" s="18">
        <f>+Ene!X588+Feb!X588+Mar!X588+Abr!X588+May!X588+Jun!X588+Jul!X588+Ago!X588+Set!X588+Oct!X588+Nov!X588+Dic!X588</f>
        <v>0</v>
      </c>
      <c r="Y588" s="41">
        <v>0</v>
      </c>
      <c r="Z588" s="54">
        <v>0</v>
      </c>
    </row>
    <row r="589" spans="1:26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22</v>
      </c>
      <c r="K589" s="18">
        <f>+Ene!K589+Feb!K589+Mar!K589+Abr!K589+May!K589+Jun!K589+Jul!K589+Ago!K589+Set!K589+Oct!K589+Nov!K589+Dic!K589</f>
        <v>24</v>
      </c>
      <c r="L589" s="17">
        <f>+Ene!L589+Feb!L589+Mar!L589+Abr!L589+May!L589+Jun!L589+Jul!L589+Ago!L589+Set!L589+Oct!L589+Nov!L589+Dic!L589</f>
        <v>46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6</v>
      </c>
      <c r="O589" s="17">
        <f>+Ene!O589+Feb!O589+Mar!O589+Abr!O589+May!O589+Jun!O589+Jul!O589+Ago!O589+Set!O589+Oct!O589+Nov!O589+Dic!O589</f>
        <v>38</v>
      </c>
      <c r="P589" s="17">
        <f>+Ene!P589+Feb!P589+Mar!P589+Abr!P589+May!P589+Jun!P589+Jul!P589+Ago!P589+Set!P589+Oct!P589+Nov!P589+Dic!P589</f>
        <v>2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5</v>
      </c>
      <c r="V589" s="17">
        <f>+Ene!V589+Feb!V589+Mar!V589+Abr!V589+May!V589+Jun!V589+Jul!V589+Ago!V589+Set!V589+Oct!V589+Nov!V589+Dic!V589</f>
        <v>26</v>
      </c>
      <c r="W589" s="17">
        <f>+Ene!W589+Feb!W589+Mar!W589+Abr!W589+May!W589+Jun!W589+Jul!W589+Ago!W589+Set!W589+Oct!W589+Nov!W589+Dic!W589</f>
        <v>15</v>
      </c>
      <c r="X589" s="18">
        <f>+Ene!X589+Feb!X589+Mar!X589+Abr!X589+May!X589+Jun!X589+Jul!X589+Ago!X589+Set!X589+Oct!X589+Nov!X589+Dic!X589</f>
        <v>0</v>
      </c>
      <c r="Y589" s="41">
        <v>0</v>
      </c>
      <c r="Z589" s="54">
        <v>0</v>
      </c>
    </row>
    <row r="590" spans="1:26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>
        <v>0</v>
      </c>
      <c r="Z590" s="54">
        <v>0</v>
      </c>
    </row>
    <row r="591" spans="1:26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>
        <v>0</v>
      </c>
      <c r="Z591" s="54">
        <v>0</v>
      </c>
    </row>
    <row r="592" spans="1:26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>
        <v>0</v>
      </c>
      <c r="Z592" s="54">
        <v>0</v>
      </c>
    </row>
    <row r="593" spans="1:26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>
        <v>0</v>
      </c>
      <c r="Z593" s="54">
        <v>0</v>
      </c>
    </row>
    <row r="594" spans="1:26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>
        <v>0</v>
      </c>
      <c r="Z594" s="54">
        <v>0</v>
      </c>
    </row>
    <row r="595" spans="1:26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>
        <v>0</v>
      </c>
      <c r="Z595" s="54">
        <v>0</v>
      </c>
    </row>
    <row r="596" spans="1:26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>
        <v>0</v>
      </c>
      <c r="Z596" s="54">
        <v>0</v>
      </c>
    </row>
    <row r="597" spans="1:26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>
        <v>0</v>
      </c>
      <c r="Z597" s="54">
        <v>0</v>
      </c>
    </row>
    <row r="598" spans="1:26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>
        <v>0</v>
      </c>
      <c r="Z598" s="54">
        <v>0</v>
      </c>
    </row>
    <row r="599" spans="1:26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>
        <v>0</v>
      </c>
      <c r="Z599" s="54">
        <v>0</v>
      </c>
    </row>
    <row r="600" spans="1:26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>
        <v>0</v>
      </c>
      <c r="Z600" s="54">
        <v>0</v>
      </c>
    </row>
    <row r="601" spans="1:26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>
        <v>0</v>
      </c>
      <c r="Z601" s="54">
        <v>0</v>
      </c>
    </row>
    <row r="602" spans="1:26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>
        <v>0</v>
      </c>
      <c r="Z602" s="54">
        <v>0</v>
      </c>
    </row>
    <row r="603" spans="1:26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>
        <v>0</v>
      </c>
      <c r="Z603" s="54">
        <v>0</v>
      </c>
    </row>
    <row r="604" spans="1:26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>
        <v>0</v>
      </c>
      <c r="Z604" s="54">
        <v>0</v>
      </c>
    </row>
    <row r="605" spans="1:26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>
        <v>0</v>
      </c>
      <c r="Z605" s="54">
        <v>0</v>
      </c>
    </row>
    <row r="606" spans="1:26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8">
        <f>+Ene!K606+Feb!K606+Mar!K606+Abr!K606+May!K606+Jun!K606+Jul!K606+Ago!K606+Set!K606+Oct!K606+Nov!K606+Dic!K606</f>
        <v>0</v>
      </c>
      <c r="L606" s="17">
        <f>+Ene!L606+Feb!L606+Mar!L606+Abr!L606+May!L606+Jun!L606+Jul!L606+Ago!L606+Set!L606+Oct!L606+Nov!L606+Dic!L606</f>
        <v>0</v>
      </c>
      <c r="M606" s="18">
        <f>+Ene!M606+Feb!M606+Mar!M606+Abr!M606+May!M606+Jun!M606+Jul!M606+Ago!M606+Set!M606+Oct!M606+Nov!M606+Dic!M606</f>
        <v>0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0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0</v>
      </c>
      <c r="V606" s="17">
        <f>+Ene!V606+Feb!V606+Mar!V606+Abr!V606+May!V606+Jun!V606+Jul!V606+Ago!V606+Set!V606+Oct!V606+Nov!V606+Dic!V606</f>
        <v>0</v>
      </c>
      <c r="W606" s="17">
        <f>+Ene!W606+Feb!W606+Mar!W606+Abr!W606+May!W606+Jun!W606+Jul!W606+Ago!W606+Set!W606+Oct!W606+Nov!W606+Dic!W606</f>
        <v>0</v>
      </c>
      <c r="X606" s="18">
        <f>+Ene!X606+Feb!X606+Mar!X606+Abr!X606+May!X606+Jun!X606+Jul!X606+Ago!X606+Set!X606+Oct!X606+Nov!X606+Dic!X606</f>
        <v>0</v>
      </c>
      <c r="Y606" s="41">
        <v>6</v>
      </c>
      <c r="Z606" s="54">
        <v>4.8000000000000007</v>
      </c>
    </row>
    <row r="607" spans="1:26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>
        <v>13</v>
      </c>
      <c r="Z607" s="54">
        <v>10.4</v>
      </c>
    </row>
    <row r="608" spans="1:26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>
        <v>0</v>
      </c>
      <c r="Z608" s="54">
        <v>0</v>
      </c>
    </row>
    <row r="609" spans="1:26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>
        <v>0</v>
      </c>
      <c r="Z609" s="54">
        <v>0</v>
      </c>
    </row>
    <row r="610" spans="1:26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>
        <v>0</v>
      </c>
      <c r="Z610" s="54">
        <v>0</v>
      </c>
    </row>
    <row r="611" spans="1:26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>
        <v>0</v>
      </c>
      <c r="Z611" s="54">
        <v>0</v>
      </c>
    </row>
    <row r="612" spans="1:26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>
        <v>0</v>
      </c>
      <c r="Z612" s="54">
        <v>0</v>
      </c>
    </row>
    <row r="613" spans="1:26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>
        <v>0</v>
      </c>
      <c r="Z613" s="54">
        <v>0</v>
      </c>
    </row>
    <row r="614" spans="1:26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>
        <v>0</v>
      </c>
      <c r="Z614" s="54">
        <v>0</v>
      </c>
    </row>
    <row r="615" spans="1:26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>
        <v>0</v>
      </c>
      <c r="Z615" s="54">
        <v>0</v>
      </c>
    </row>
    <row r="616" spans="1:26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>
        <v>0</v>
      </c>
      <c r="Z616" s="54">
        <v>0</v>
      </c>
    </row>
    <row r="617" spans="1:26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>
        <v>0</v>
      </c>
      <c r="Z617" s="54">
        <v>0</v>
      </c>
    </row>
    <row r="618" spans="1:26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>
        <v>0</v>
      </c>
      <c r="Z618" s="54">
        <v>0</v>
      </c>
    </row>
    <row r="619" spans="1:26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>
        <v>0</v>
      </c>
      <c r="Z619" s="54">
        <v>0</v>
      </c>
    </row>
    <row r="620" spans="1:26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>
        <v>0</v>
      </c>
      <c r="Z620" s="54">
        <v>0</v>
      </c>
    </row>
    <row r="621" spans="1:26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>
        <v>0</v>
      </c>
      <c r="Z621" s="54">
        <v>0</v>
      </c>
    </row>
    <row r="622" spans="1:26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>
        <v>0</v>
      </c>
      <c r="Z622" s="54">
        <v>0</v>
      </c>
    </row>
    <row r="623" spans="1:26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>
        <v>0</v>
      </c>
      <c r="Z623" s="54">
        <v>0</v>
      </c>
    </row>
    <row r="624" spans="1:26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>
        <v>0</v>
      </c>
      <c r="Z624" s="54">
        <v>0</v>
      </c>
    </row>
    <row r="625" spans="1:26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>
        <v>0</v>
      </c>
      <c r="Z625" s="54">
        <v>0</v>
      </c>
    </row>
    <row r="626" spans="1:26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>
        <v>0</v>
      </c>
      <c r="Z626" s="54">
        <v>0</v>
      </c>
    </row>
    <row r="627" spans="1:26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>
        <v>0</v>
      </c>
      <c r="Z627" s="54">
        <v>0</v>
      </c>
    </row>
    <row r="628" spans="1:26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20</v>
      </c>
      <c r="K628" s="18">
        <f>+Ene!K628+Feb!K628+Mar!K628+Abr!K628+May!K628+Jun!K628+Jul!K628+Ago!K628+Set!K628+Oct!K628+Nov!K628+Dic!K628</f>
        <v>22</v>
      </c>
      <c r="L628" s="17">
        <f>+Ene!L628+Feb!L628+Mar!L628+Abr!L628+May!L628+Jun!L628+Jul!L628+Ago!L628+Set!L628+Oct!L628+Nov!L628+Dic!L628</f>
        <v>41</v>
      </c>
      <c r="M628" s="18">
        <f>+Ene!M628+Feb!M628+Mar!M628+Abr!M628+May!M628+Jun!M628+Jul!M628+Ago!M628+Set!M628+Oct!M628+Nov!M628+Dic!M628</f>
        <v>1</v>
      </c>
      <c r="N628" s="17">
        <f>+Ene!N628+Feb!N628+Mar!N628+Abr!N628+May!N628+Jun!N628+Jul!N628+Ago!N628+Set!N628+Oct!N628+Nov!N628+Dic!N628</f>
        <v>5</v>
      </c>
      <c r="O628" s="17">
        <f>+Ene!O628+Feb!O628+Mar!O628+Abr!O628+May!O628+Jun!O628+Jul!O628+Ago!O628+Set!O628+Oct!O628+Nov!O628+Dic!O628</f>
        <v>34</v>
      </c>
      <c r="P628" s="17">
        <f>+Ene!P628+Feb!P628+Mar!P628+Abr!P628+May!P628+Jun!P628+Jul!P628+Ago!P628+Set!P628+Oct!P628+Nov!P628+Dic!P628</f>
        <v>3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3</v>
      </c>
      <c r="V628" s="17">
        <f>+Ene!V628+Feb!V628+Mar!V628+Abr!V628+May!V628+Jun!V628+Jul!V628+Ago!V628+Set!V628+Oct!V628+Nov!V628+Dic!V628</f>
        <v>30</v>
      </c>
      <c r="W628" s="17">
        <f>+Ene!W628+Feb!W628+Mar!W628+Abr!W628+May!W628+Jun!W628+Jul!W628+Ago!W628+Set!W628+Oct!W628+Nov!W628+Dic!W628</f>
        <v>9</v>
      </c>
      <c r="X628" s="18">
        <f>+Ene!X628+Feb!X628+Mar!X628+Abr!X628+May!X628+Jun!X628+Jul!X628+Ago!X628+Set!X628+Oct!X628+Nov!X628+Dic!X628</f>
        <v>0</v>
      </c>
      <c r="Y628" s="41">
        <v>180</v>
      </c>
      <c r="Z628" s="54">
        <v>144</v>
      </c>
    </row>
    <row r="629" spans="1:26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>
        <v>0</v>
      </c>
      <c r="Z629" s="54">
        <v>0</v>
      </c>
    </row>
    <row r="630" spans="1:26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>
        <v>0</v>
      </c>
      <c r="Z630" s="54">
        <v>0</v>
      </c>
    </row>
    <row r="631" spans="1:26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>
        <v>0</v>
      </c>
      <c r="Z631" s="54">
        <v>0</v>
      </c>
    </row>
    <row r="632" spans="1:26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>
        <v>0</v>
      </c>
      <c r="Z632" s="54">
        <v>0</v>
      </c>
    </row>
    <row r="633" spans="1:26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>
        <v>0</v>
      </c>
      <c r="Z633" s="54">
        <v>0</v>
      </c>
    </row>
    <row r="634" spans="1:26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>
        <v>0</v>
      </c>
      <c r="Z634" s="54">
        <v>0</v>
      </c>
    </row>
    <row r="635" spans="1:26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>
        <v>1</v>
      </c>
      <c r="Z635" s="54">
        <v>0.8</v>
      </c>
    </row>
    <row r="636" spans="1:26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>
        <v>0</v>
      </c>
      <c r="Z636" s="54">
        <v>0</v>
      </c>
    </row>
    <row r="637" spans="1:26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>
        <v>3</v>
      </c>
      <c r="Z637" s="54">
        <v>2.4000000000000004</v>
      </c>
    </row>
    <row r="638" spans="1:26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>
        <v>0</v>
      </c>
      <c r="Z638" s="54">
        <v>0</v>
      </c>
    </row>
    <row r="639" spans="1:26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>
        <v>0</v>
      </c>
      <c r="Z639" s="54">
        <v>0</v>
      </c>
    </row>
    <row r="640" spans="1:26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>
        <v>0</v>
      </c>
      <c r="Z640" s="54">
        <v>0</v>
      </c>
    </row>
    <row r="641" spans="1:26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>
        <v>0</v>
      </c>
      <c r="Z641" s="54">
        <v>0</v>
      </c>
    </row>
    <row r="642" spans="1:26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>
        <v>0</v>
      </c>
      <c r="Z642" s="54">
        <v>0</v>
      </c>
    </row>
    <row r="643" spans="1:26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>
        <v>0</v>
      </c>
      <c r="Z643" s="54">
        <v>0</v>
      </c>
    </row>
    <row r="644" spans="1:26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>
        <v>0</v>
      </c>
      <c r="Z644" s="54">
        <v>0</v>
      </c>
    </row>
    <row r="645" spans="1:26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>
        <v>1</v>
      </c>
      <c r="Z645" s="54">
        <v>0.8</v>
      </c>
    </row>
    <row r="646" spans="1:26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>
        <v>0</v>
      </c>
      <c r="Z646" s="54">
        <v>0</v>
      </c>
    </row>
    <row r="647" spans="1:26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>
        <v>0</v>
      </c>
      <c r="Z647" s="54">
        <v>0</v>
      </c>
    </row>
    <row r="648" spans="1:26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>
        <v>0</v>
      </c>
      <c r="Z648" s="54">
        <v>0</v>
      </c>
    </row>
    <row r="649" spans="1:26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>
        <v>0</v>
      </c>
      <c r="Z649" s="54">
        <v>0</v>
      </c>
    </row>
    <row r="650" spans="1:26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>
        <v>0</v>
      </c>
      <c r="Z650" s="54">
        <v>0</v>
      </c>
    </row>
    <row r="651" spans="1:26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>
        <v>12</v>
      </c>
      <c r="Z651" s="54">
        <v>9.6000000000000014</v>
      </c>
    </row>
    <row r="652" spans="1:26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>
        <v>0</v>
      </c>
      <c r="Z652" s="54">
        <v>0</v>
      </c>
    </row>
    <row r="653" spans="1:26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>
        <v>0</v>
      </c>
      <c r="Z653" s="54">
        <v>0</v>
      </c>
    </row>
    <row r="654" spans="1:26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>
        <v>0</v>
      </c>
      <c r="Z654" s="54">
        <v>0</v>
      </c>
    </row>
    <row r="655" spans="1:26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>
        <v>0</v>
      </c>
      <c r="Z655" s="54">
        <v>0</v>
      </c>
    </row>
    <row r="656" spans="1:26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>
        <v>0</v>
      </c>
      <c r="Z656" s="54">
        <v>0</v>
      </c>
    </row>
    <row r="657" spans="1:26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>
        <v>0</v>
      </c>
      <c r="Z657" s="54">
        <v>0</v>
      </c>
    </row>
    <row r="658" spans="1:26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>
        <v>0</v>
      </c>
      <c r="Z658" s="54">
        <v>0</v>
      </c>
    </row>
    <row r="659" spans="1:26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>
        <v>3</v>
      </c>
      <c r="Z659" s="54">
        <v>2.4000000000000004</v>
      </c>
    </row>
    <row r="660" spans="1:26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>
        <v>3</v>
      </c>
      <c r="Z660" s="54">
        <v>2.4000000000000004</v>
      </c>
    </row>
    <row r="661" spans="1:26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>
        <v>1</v>
      </c>
      <c r="Z661" s="54">
        <v>0.8</v>
      </c>
    </row>
    <row r="662" spans="1:26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>
        <v>0</v>
      </c>
      <c r="Z662" s="54">
        <v>0</v>
      </c>
    </row>
    <row r="663" spans="1:26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>
        <v>0</v>
      </c>
      <c r="Z663" s="54">
        <v>0</v>
      </c>
    </row>
    <row r="664" spans="1:26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>
        <v>0</v>
      </c>
      <c r="Z664" s="54">
        <v>0</v>
      </c>
    </row>
    <row r="665" spans="1:26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>
        <v>0</v>
      </c>
      <c r="Z665" s="54">
        <v>0</v>
      </c>
    </row>
    <row r="666" spans="1:26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>
        <v>0</v>
      </c>
      <c r="Z666" s="54">
        <v>0</v>
      </c>
    </row>
    <row r="667" spans="1:26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>
        <v>0</v>
      </c>
      <c r="Z667" s="54">
        <v>0</v>
      </c>
    </row>
    <row r="668" spans="1:26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>
        <v>0</v>
      </c>
      <c r="Z668" s="54">
        <v>0</v>
      </c>
    </row>
    <row r="669" spans="1:26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>
        <v>0</v>
      </c>
      <c r="Z669" s="54">
        <v>0</v>
      </c>
    </row>
    <row r="670" spans="1:26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>
        <v>0</v>
      </c>
      <c r="Z670" s="54">
        <v>0</v>
      </c>
    </row>
    <row r="671" spans="1:26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>
        <v>0</v>
      </c>
      <c r="Z671" s="54">
        <v>0</v>
      </c>
    </row>
    <row r="672" spans="1:26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>
        <v>1</v>
      </c>
      <c r="Z672" s="54">
        <v>0.8</v>
      </c>
    </row>
    <row r="673" spans="1:26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>
        <v>0</v>
      </c>
      <c r="Z673" s="54">
        <v>0</v>
      </c>
    </row>
    <row r="674" spans="1:26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>
        <v>0</v>
      </c>
      <c r="Z674" s="54">
        <v>0</v>
      </c>
    </row>
    <row r="675" spans="1:26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>
        <v>0</v>
      </c>
      <c r="Z675" s="54">
        <v>0</v>
      </c>
    </row>
    <row r="676" spans="1:26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>
        <v>0</v>
      </c>
      <c r="Z676" s="54">
        <v>0</v>
      </c>
    </row>
    <row r="677" spans="1:26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>
        <v>0</v>
      </c>
      <c r="Z677" s="54">
        <v>0</v>
      </c>
    </row>
    <row r="678" spans="1:26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>
        <v>0</v>
      </c>
      <c r="Z678" s="54">
        <v>0</v>
      </c>
    </row>
    <row r="679" spans="1:26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>
        <v>0</v>
      </c>
      <c r="Z679" s="54">
        <v>0</v>
      </c>
    </row>
    <row r="680" spans="1:26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>
        <v>0</v>
      </c>
      <c r="Z680" s="54">
        <v>0</v>
      </c>
    </row>
    <row r="681" spans="1:26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>
        <v>0</v>
      </c>
      <c r="Z681" s="54">
        <v>0</v>
      </c>
    </row>
    <row r="682" spans="1:26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>
        <v>0</v>
      </c>
      <c r="Z682" s="54">
        <v>0</v>
      </c>
    </row>
    <row r="683" spans="1:26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>
        <v>0</v>
      </c>
      <c r="Z683" s="54">
        <v>0</v>
      </c>
    </row>
    <row r="684" spans="1:26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>
        <v>0</v>
      </c>
      <c r="Z684" s="54">
        <v>0</v>
      </c>
    </row>
    <row r="685" spans="1:26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>
        <v>0</v>
      </c>
      <c r="Z685" s="54">
        <v>0</v>
      </c>
    </row>
    <row r="686" spans="1:26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>
        <v>0</v>
      </c>
      <c r="Z686" s="54">
        <v>0</v>
      </c>
    </row>
    <row r="687" spans="1:26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>
        <v>0</v>
      </c>
      <c r="Z687" s="54">
        <v>0</v>
      </c>
    </row>
    <row r="688" spans="1:26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>
        <v>0</v>
      </c>
      <c r="Z688" s="54">
        <v>0</v>
      </c>
    </row>
    <row r="689" spans="1:26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>
        <v>0</v>
      </c>
      <c r="Z689" s="54">
        <v>0</v>
      </c>
    </row>
    <row r="690" spans="1:26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>
        <v>0</v>
      </c>
      <c r="Z690" s="54">
        <v>0</v>
      </c>
    </row>
    <row r="691" spans="1:26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>
        <v>0</v>
      </c>
      <c r="Z691" s="54">
        <v>0</v>
      </c>
    </row>
    <row r="692" spans="1:26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>
        <v>0</v>
      </c>
      <c r="Z692" s="54">
        <v>0</v>
      </c>
    </row>
    <row r="693" spans="1:26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>
        <v>0</v>
      </c>
      <c r="Z693" s="54">
        <v>0</v>
      </c>
    </row>
    <row r="694" spans="1:26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>
        <v>0</v>
      </c>
      <c r="Z694" s="54">
        <v>0</v>
      </c>
    </row>
    <row r="695" spans="1:26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>
        <v>0</v>
      </c>
      <c r="Z695" s="54">
        <v>0</v>
      </c>
    </row>
    <row r="696" spans="1:26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>
        <v>0</v>
      </c>
      <c r="Z696" s="54">
        <v>0</v>
      </c>
    </row>
    <row r="697" spans="1:26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>
        <v>0</v>
      </c>
      <c r="Z697" s="54">
        <v>0</v>
      </c>
    </row>
    <row r="698" spans="1:26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>
        <v>0</v>
      </c>
      <c r="Z698" s="54">
        <v>0</v>
      </c>
    </row>
    <row r="699" spans="1:26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>
        <v>0</v>
      </c>
      <c r="Z699" s="54">
        <v>0</v>
      </c>
    </row>
    <row r="700" spans="1:26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>
        <v>0</v>
      </c>
      <c r="Z700" s="54">
        <v>0</v>
      </c>
    </row>
    <row r="701" spans="1:26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>
        <v>0</v>
      </c>
      <c r="Z701" s="54">
        <v>0</v>
      </c>
    </row>
    <row r="702" spans="1:26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>
        <v>0</v>
      </c>
      <c r="Z702" s="54">
        <v>0</v>
      </c>
    </row>
    <row r="703" spans="1:26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>
        <v>0</v>
      </c>
      <c r="Z703" s="54">
        <v>0</v>
      </c>
    </row>
    <row r="704" spans="1:26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>
        <v>0</v>
      </c>
      <c r="Z704" s="54">
        <v>0</v>
      </c>
    </row>
    <row r="705" spans="1:26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>
        <v>0</v>
      </c>
      <c r="Z705" s="54">
        <v>0</v>
      </c>
    </row>
    <row r="706" spans="1:26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>
        <v>0</v>
      </c>
      <c r="Z706" s="54">
        <v>0</v>
      </c>
    </row>
    <row r="707" spans="1:26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>
        <v>0</v>
      </c>
      <c r="Z707" s="54">
        <v>0</v>
      </c>
    </row>
    <row r="708" spans="1:26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>
        <v>0</v>
      </c>
      <c r="Z708" s="54">
        <v>0</v>
      </c>
    </row>
    <row r="709" spans="1:26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>
        <v>0</v>
      </c>
      <c r="Z709" s="54">
        <v>0</v>
      </c>
    </row>
    <row r="710" spans="1:26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>
        <v>0</v>
      </c>
      <c r="Z710" s="54">
        <v>0</v>
      </c>
    </row>
    <row r="711" spans="1:26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>
        <v>0</v>
      </c>
      <c r="Z711" s="54">
        <v>0</v>
      </c>
    </row>
    <row r="712" spans="1:26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>
        <v>0</v>
      </c>
      <c r="Z712" s="54">
        <v>0</v>
      </c>
    </row>
    <row r="713" spans="1:26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12</v>
      </c>
      <c r="K713" s="18">
        <f>+Ene!K713+Feb!K713+Mar!K713+Abr!K713+May!K713+Jun!K713+Jul!K713+Ago!K713+Set!K713+Oct!K713+Nov!K713+Dic!K713</f>
        <v>11</v>
      </c>
      <c r="L713" s="17">
        <f>+Ene!L713+Feb!L713+Mar!L713+Abr!L713+May!L713+Jun!L713+Jul!L713+Ago!L713+Set!L713+Oct!L713+Nov!L713+Dic!L713</f>
        <v>20</v>
      </c>
      <c r="M713" s="18">
        <f>+Ene!M713+Feb!M713+Mar!M713+Abr!M713+May!M713+Jun!M713+Jul!M713+Ago!M713+Set!M713+Oct!M713+Nov!M713+Dic!M713</f>
        <v>3</v>
      </c>
      <c r="N713" s="17">
        <f>+Ene!N713+Feb!N713+Mar!N713+Abr!N713+May!N713+Jun!N713+Jul!N713+Ago!N713+Set!N713+Oct!N713+Nov!N713+Dic!N713</f>
        <v>3</v>
      </c>
      <c r="O713" s="17">
        <f>+Ene!O713+Feb!O713+Mar!O713+Abr!O713+May!O713+Jun!O713+Jul!O713+Ago!O713+Set!O713+Oct!O713+Nov!O713+Dic!O713</f>
        <v>19</v>
      </c>
      <c r="P713" s="17">
        <f>+Ene!P713+Feb!P713+Mar!P713+Abr!P713+May!P713+Jun!P713+Jul!P713+Ago!P713+Set!P713+Oct!P713+Nov!P713+Dic!P713</f>
        <v>1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4</v>
      </c>
      <c r="V713" s="17">
        <f>+Ene!V713+Feb!V713+Mar!V713+Abr!V713+May!V713+Jun!V713+Jul!V713+Ago!V713+Set!V713+Oct!V713+Nov!V713+Dic!V713</f>
        <v>12</v>
      </c>
      <c r="W713" s="17">
        <f>+Ene!W713+Feb!W713+Mar!W713+Abr!W713+May!W713+Jun!W713+Jul!W713+Ago!W713+Set!W713+Oct!W713+Nov!W713+Dic!W713</f>
        <v>7</v>
      </c>
      <c r="X713" s="18">
        <f>+Ene!X713+Feb!X713+Mar!X713+Abr!X713+May!X713+Jun!X713+Jul!X713+Ago!X713+Set!X713+Oct!X713+Nov!X713+Dic!X713</f>
        <v>0</v>
      </c>
      <c r="Y713" s="41">
        <v>0</v>
      </c>
      <c r="Z713" s="54">
        <v>0</v>
      </c>
    </row>
    <row r="714" spans="1:26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0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0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0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>
        <v>0</v>
      </c>
      <c r="Z714" s="54">
        <v>0</v>
      </c>
    </row>
    <row r="715" spans="1:26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>
        <v>0</v>
      </c>
      <c r="Z715" s="55">
        <v>0</v>
      </c>
    </row>
    <row r="716" spans="1:26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9" t="s">
        <v>342</v>
      </c>
    </row>
  </sheetData>
  <autoFilter ref="A6:I716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5"/>
  <sheetViews>
    <sheetView showGridLines="0" workbookViewId="0">
      <selection activeCell="H17" sqref="H17"/>
    </sheetView>
  </sheetViews>
  <sheetFormatPr baseColWidth="10" defaultRowHeight="14.5" x14ac:dyDescent="0.35"/>
  <cols>
    <col min="1" max="1" width="15.26953125" style="2" customWidth="1"/>
    <col min="2" max="2" width="6.08984375" style="1" bestFit="1" customWidth="1"/>
    <col min="3" max="3" width="5.6328125" style="1" bestFit="1" customWidth="1"/>
    <col min="4" max="4" width="6.08984375" style="1" bestFit="1" customWidth="1"/>
    <col min="5" max="5" width="5.6328125" style="1" bestFit="1" customWidth="1"/>
    <col min="6" max="6" width="5.81640625" style="1" bestFit="1" customWidth="1"/>
    <col min="7" max="7" width="5.6328125" style="1" bestFit="1" customWidth="1"/>
    <col min="8" max="8" width="5.81640625" style="1" bestFit="1" customWidth="1"/>
    <col min="9" max="9" width="5.6328125" style="1" bestFit="1" customWidth="1"/>
    <col min="10" max="10" width="6.6328125" style="1" bestFit="1" customWidth="1"/>
    <col min="11" max="11" width="5.6328125" style="1" bestFit="1" customWidth="1"/>
    <col min="12" max="12" width="7.1796875" style="1" bestFit="1" customWidth="1"/>
    <col min="13" max="13" width="6.6328125" style="1" bestFit="1" customWidth="1"/>
    <col min="14" max="14" width="5.81640625" style="2" bestFit="1" customWidth="1"/>
    <col min="15" max="15" width="5.6328125" style="2" bestFit="1" customWidth="1"/>
    <col min="16" max="16" width="5.81640625" style="2" bestFit="1" customWidth="1"/>
    <col min="17" max="17" width="5.6328125" style="2" bestFit="1" customWidth="1"/>
    <col min="18" max="18" width="5.81640625" style="2" bestFit="1" customWidth="1"/>
    <col min="19" max="19" width="5.6328125" style="2" bestFit="1" customWidth="1"/>
    <col min="20" max="20" width="5.81640625" style="2" bestFit="1" customWidth="1"/>
    <col min="21" max="21" width="5.6328125" style="2" bestFit="1" customWidth="1"/>
    <col min="22" max="22" width="5.81640625" style="2" bestFit="1" customWidth="1"/>
    <col min="23" max="23" width="5.6328125" style="2" bestFit="1" customWidth="1"/>
    <col min="24" max="24" width="5.81640625" style="2" bestFit="1" customWidth="1"/>
    <col min="25" max="25" width="5.6328125" style="2" bestFit="1" customWidth="1"/>
    <col min="26" max="26" width="5.81640625" style="2" bestFit="1" customWidth="1"/>
    <col min="27" max="27" width="5.6328125" style="2" bestFit="1" customWidth="1"/>
  </cols>
  <sheetData>
    <row r="1" spans="1:27" ht="15" thickBot="1" x14ac:dyDescent="0.4">
      <c r="B1" s="115">
        <f>+B12+C12</f>
        <v>1368</v>
      </c>
      <c r="C1" s="115"/>
      <c r="D1" s="115">
        <f>+D12+E12</f>
        <v>1504</v>
      </c>
      <c r="E1" s="115"/>
      <c r="F1" s="115">
        <f>+F12+G12</f>
        <v>1878</v>
      </c>
      <c r="G1" s="115"/>
      <c r="H1" s="115">
        <f>+H12+I12</f>
        <v>1902</v>
      </c>
      <c r="I1" s="115"/>
      <c r="J1" s="115">
        <f>+J12+K12</f>
        <v>1994</v>
      </c>
      <c r="K1" s="115"/>
      <c r="L1" s="115">
        <f>+L12+M12</f>
        <v>1756</v>
      </c>
      <c r="M1" s="115"/>
      <c r="N1" s="115">
        <f>+N12+O12</f>
        <v>1797</v>
      </c>
      <c r="O1" s="115"/>
      <c r="P1" s="115">
        <f>+P12+Q12</f>
        <v>1837</v>
      </c>
      <c r="Q1" s="115"/>
      <c r="R1" s="115">
        <f>+R12+S12</f>
        <v>1795</v>
      </c>
      <c r="S1" s="115"/>
      <c r="T1" s="115">
        <f>+T12+U12</f>
        <v>1818</v>
      </c>
      <c r="U1" s="115"/>
      <c r="V1" s="115">
        <f>+V12+W12</f>
        <v>1654</v>
      </c>
      <c r="W1" s="115"/>
      <c r="X1" s="115">
        <f>+X12+Y12</f>
        <v>1715</v>
      </c>
      <c r="Y1" s="115"/>
      <c r="Z1" s="116">
        <f>+Z12+AA12</f>
        <v>21018</v>
      </c>
      <c r="AA1" s="116"/>
    </row>
    <row r="2" spans="1:27" ht="15" thickBot="1" x14ac:dyDescent="0.4">
      <c r="A2" s="38" t="s">
        <v>851</v>
      </c>
      <c r="B2" s="112" t="s">
        <v>839</v>
      </c>
      <c r="C2" s="113"/>
      <c r="D2" s="114" t="s">
        <v>840</v>
      </c>
      <c r="E2" s="113"/>
      <c r="F2" s="114" t="s">
        <v>841</v>
      </c>
      <c r="G2" s="113"/>
      <c r="H2" s="114" t="s">
        <v>842</v>
      </c>
      <c r="I2" s="113"/>
      <c r="J2" s="114" t="s">
        <v>843</v>
      </c>
      <c r="K2" s="113"/>
      <c r="L2" s="114" t="s">
        <v>844</v>
      </c>
      <c r="M2" s="113"/>
      <c r="N2" s="114" t="s">
        <v>845</v>
      </c>
      <c r="O2" s="113"/>
      <c r="P2" s="114" t="s">
        <v>846</v>
      </c>
      <c r="Q2" s="113"/>
      <c r="R2" s="114" t="s">
        <v>847</v>
      </c>
      <c r="S2" s="113"/>
      <c r="T2" s="114" t="s">
        <v>848</v>
      </c>
      <c r="U2" s="113"/>
      <c r="V2" s="114" t="s">
        <v>849</v>
      </c>
      <c r="W2" s="113"/>
      <c r="X2" s="114" t="s">
        <v>850</v>
      </c>
      <c r="Y2" s="113"/>
      <c r="Z2" s="117" t="s">
        <v>852</v>
      </c>
      <c r="AA2" s="118"/>
    </row>
    <row r="3" spans="1:27" ht="15" thickBot="1" x14ac:dyDescent="0.4">
      <c r="A3" s="8" t="s">
        <v>838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5">
      <c r="A4" s="22" t="s">
        <v>18</v>
      </c>
      <c r="B4" s="13">
        <f>SUMIFS(Ene!$J$7:$J$715,Ene!$A$7:$A$715,Resumen!A4)</f>
        <v>145</v>
      </c>
      <c r="C4" s="15">
        <f>SUMIFS(Ene!$K$7:$K$715,Ene!$A$7:$A$715,Resumen!A4)</f>
        <v>153</v>
      </c>
      <c r="D4" s="14">
        <f>SUMIFS(Feb!$J$7:$J$715,Feb!$A$7:$A$715,Resumen!A4)</f>
        <v>135</v>
      </c>
      <c r="E4" s="15">
        <f>SUMIFS(Feb!$K$7:$K$715,Feb!$A$7:$A$715,Resumen!A4)</f>
        <v>123</v>
      </c>
      <c r="F4" s="14">
        <f>SUMIFS(Mar!$J$7:$J$715,Mar!$A$7:$A$715,Resumen!A4)</f>
        <v>167</v>
      </c>
      <c r="G4" s="15">
        <f>SUMIFS(Mar!$K$7:$K$715,Mar!$A$7:$A$715,Resumen!A4)</f>
        <v>140</v>
      </c>
      <c r="H4" s="14">
        <f>SUMIFS(Abr!$J$7:$J$715,Abr!$A$7:$A$715,Resumen!A4)</f>
        <v>173</v>
      </c>
      <c r="I4" s="15">
        <f>SUMIFS(Abr!$K$7:$K$715,Abr!$A$7:$A$715,Resumen!A4)</f>
        <v>171</v>
      </c>
      <c r="J4" s="14">
        <f>SUMIFS(May!$J$7:$J$715,May!$A$7:$A$715,Resumen!A4)</f>
        <v>182</v>
      </c>
      <c r="K4" s="15">
        <f>SUMIFS(May!$K$7:$K$715,May!$A$7:$A$715,Resumen!A4)</f>
        <v>163</v>
      </c>
      <c r="L4" s="14">
        <f>SUMIFS(Jun!$J$7:$J$715,Jun!$A$7:$A$715,Resumen!A4)</f>
        <v>183</v>
      </c>
      <c r="M4" s="15">
        <f>SUMIFS(Jun!$K$7:$K$715,Jun!$A$7:$A$715,Resumen!A4)</f>
        <v>154</v>
      </c>
      <c r="N4" s="14">
        <f>SUMIFS(Jul!$J$7:$J$715,Jul!$A$7:$A$715,Resumen!A4)</f>
        <v>172</v>
      </c>
      <c r="O4" s="15">
        <f>SUMIFS(Jul!$K$7:$K$715,Jul!$A$7:$A$715,Resumen!A4)</f>
        <v>172</v>
      </c>
      <c r="P4" s="14">
        <f>SUMIFS(Ago!$J$7:$J$715,Ago!$A$7:$A$715,Resumen!A4)</f>
        <v>171</v>
      </c>
      <c r="Q4" s="15">
        <f>SUMIFS(Ago!$K$7:$K$715,Ago!$A$7:$A$715,Resumen!A4)</f>
        <v>169</v>
      </c>
      <c r="R4" s="14">
        <f>SUMIFS(Set!$J$7:$J$715,Set!$A$7:$A$715,Resumen!A4)</f>
        <v>198</v>
      </c>
      <c r="S4" s="15">
        <f>SUMIFS(Set!$K$7:$K$715,Set!$A$7:$A$715,Resumen!A4)</f>
        <v>151</v>
      </c>
      <c r="T4" s="14">
        <f>SUMIFS(Oct!$J$7:$J$715,Oct!$A$7:$A$715,Resumen!A4)</f>
        <v>162</v>
      </c>
      <c r="U4" s="15">
        <f>SUMIFS(Oct!$K$7:$K$715,Oct!$A$7:$A$715,Resumen!A4)</f>
        <v>142</v>
      </c>
      <c r="V4" s="14">
        <f>SUMIFS(Nov!$J$7:$J$715,Nov!$A$7:$A$715,Resumen!A4)</f>
        <v>157</v>
      </c>
      <c r="W4" s="15">
        <f>SUMIFS(Nov!$K$7:$K$715,Nov!$A$7:$A$715,Resumen!A4)</f>
        <v>157</v>
      </c>
      <c r="X4" s="14">
        <f>SUMIFS(Dic!$J$7:$J$715,Dic!$A$7:$A$715,Resumen!A4)</f>
        <v>144</v>
      </c>
      <c r="Y4" s="15">
        <f>SUMIFS(Dic!$K$7:$K$715,Dic!$A$7:$A$715,Resumen!A4)</f>
        <v>154</v>
      </c>
      <c r="Z4" s="30">
        <f>+B4+D4+F4+H4+J4+L4+N4+P4+R4+T4+V4+X4</f>
        <v>1989</v>
      </c>
      <c r="AA4" s="31">
        <f>+C4+E4+G4+I4+K4+M4+O4+Q4+S4+U4+W4+Y4</f>
        <v>1849</v>
      </c>
    </row>
    <row r="5" spans="1:27" x14ac:dyDescent="0.35">
      <c r="A5" s="23" t="s">
        <v>331</v>
      </c>
      <c r="B5" s="16">
        <f>SUMIFS(Ene!$J$7:$J$715,Ene!$A$7:$A$715,Resumen!A5)</f>
        <v>31</v>
      </c>
      <c r="C5" s="18">
        <f>SUMIFS(Ene!$K$7:$K$715,Ene!$A$7:$A$715,Resumen!A5)</f>
        <v>28</v>
      </c>
      <c r="D5" s="17">
        <f>SUMIFS(Feb!$J$7:$J$715,Feb!$A$7:$A$715,Resumen!A5)</f>
        <v>22</v>
      </c>
      <c r="E5" s="18">
        <f>SUMIFS(Feb!$K$7:$K$715,Feb!$A$7:$A$715,Resumen!A5)</f>
        <v>37</v>
      </c>
      <c r="F5" s="17">
        <f>SUMIFS(Mar!$J$7:$J$715,Mar!$A$7:$A$715,Resumen!A5)</f>
        <v>26</v>
      </c>
      <c r="G5" s="18">
        <f>SUMIFS(Mar!$K$7:$K$715,Mar!$A$7:$A$715,Resumen!A5)</f>
        <v>28</v>
      </c>
      <c r="H5" s="17">
        <f>SUMIFS(Abr!$J$7:$J$715,Abr!$A$7:$A$715,Resumen!A5)</f>
        <v>36</v>
      </c>
      <c r="I5" s="18">
        <f>SUMIFS(Abr!$K$7:$K$715,Abr!$A$7:$A$715,Resumen!A5)</f>
        <v>31</v>
      </c>
      <c r="J5" s="17">
        <f>SUMIFS(May!$J$7:$J$715,May!$A$7:$A$715,Resumen!A5)</f>
        <v>29</v>
      </c>
      <c r="K5" s="18">
        <f>SUMIFS(May!$K$7:$K$715,May!$A$7:$A$715,Resumen!A5)</f>
        <v>29</v>
      </c>
      <c r="L5" s="17">
        <f>SUMIFS(Jun!$J$7:$J$715,Jun!$A$7:$A$715,Resumen!A5)</f>
        <v>34</v>
      </c>
      <c r="M5" s="18">
        <f>SUMIFS(Jun!$K$7:$K$715,Jun!$A$7:$A$715,Resumen!A5)</f>
        <v>27</v>
      </c>
      <c r="N5" s="17">
        <f>SUMIFS(Jul!$J$7:$J$715,Jul!$A$7:$A$715,Resumen!A5)</f>
        <v>25</v>
      </c>
      <c r="O5" s="18">
        <f>SUMIFS(Jul!$K$7:$K$715,Jul!$A$7:$A$715,Resumen!A5)</f>
        <v>29</v>
      </c>
      <c r="P5" s="17">
        <f>SUMIFS(Ago!$J$7:$J$715,Ago!$A$7:$A$715,Resumen!A5)</f>
        <v>28</v>
      </c>
      <c r="Q5" s="18">
        <f>SUMIFS(Ago!$K$7:$K$715,Ago!$A$7:$A$715,Resumen!A5)</f>
        <v>29</v>
      </c>
      <c r="R5" s="17">
        <f>SUMIFS(Set!$J$7:$J$715,Set!$A$7:$A$715,Resumen!A5)</f>
        <v>38</v>
      </c>
      <c r="S5" s="18">
        <f>SUMIFS(Set!$K$7:$K$715,Set!$A$7:$A$715,Resumen!A5)</f>
        <v>31</v>
      </c>
      <c r="T5" s="17">
        <f>SUMIFS(Oct!$J$7:$J$715,Oct!$A$7:$A$715,Resumen!A5)</f>
        <v>36</v>
      </c>
      <c r="U5" s="18">
        <f>SUMIFS(Oct!$K$7:$K$715,Oct!$A$7:$A$715,Resumen!A5)</f>
        <v>29</v>
      </c>
      <c r="V5" s="17">
        <f>SUMIFS(Nov!$J$7:$J$715,Nov!$A$7:$A$715,Resumen!A5)</f>
        <v>31</v>
      </c>
      <c r="W5" s="18">
        <f>SUMIFS(Nov!$K$7:$K$715,Nov!$A$7:$A$715,Resumen!A5)</f>
        <v>34</v>
      </c>
      <c r="X5" s="17">
        <f>SUMIFS(Dic!$J$7:$J$715,Dic!$A$7:$A$715,Resumen!A5)</f>
        <v>38</v>
      </c>
      <c r="Y5" s="18">
        <f>SUMIFS(Dic!$K$7:$K$715,Dic!$A$7:$A$715,Resumen!A5)</f>
        <v>40</v>
      </c>
      <c r="Z5" s="32">
        <f t="shared" ref="Z5:Z11" si="0">+B5+D5+F5+H5+J5+L5+N5+P5+R5+T5+V5+X5</f>
        <v>374</v>
      </c>
      <c r="AA5" s="33">
        <f t="shared" ref="AA5:AA11" si="1">+C5+E5+G5+I5+K5+M5+O5+Q5+S5+U5+W5+Y5</f>
        <v>372</v>
      </c>
    </row>
    <row r="6" spans="1:27" x14ac:dyDescent="0.35">
      <c r="A6" s="23" t="s">
        <v>5</v>
      </c>
      <c r="B6" s="16">
        <f>SUMIFS(Ene!$J$7:$J$715,Ene!$A$7:$A$715,Resumen!A6)</f>
        <v>40</v>
      </c>
      <c r="C6" s="18">
        <f>SUMIFS(Ene!$K$7:$K$715,Ene!$A$7:$A$715,Resumen!A6)</f>
        <v>36</v>
      </c>
      <c r="D6" s="17">
        <f>SUMIFS(Feb!$J$7:$J$715,Feb!$A$7:$A$715,Resumen!A6)</f>
        <v>58</v>
      </c>
      <c r="E6" s="18">
        <f>SUMIFS(Feb!$K$7:$K$715,Feb!$A$7:$A$715,Resumen!A6)</f>
        <v>48</v>
      </c>
      <c r="F6" s="17">
        <f>SUMIFS(Mar!$J$7:$J$715,Mar!$A$7:$A$715,Resumen!A6)</f>
        <v>49</v>
      </c>
      <c r="G6" s="18">
        <f>SUMIFS(Mar!$K$7:$K$715,Mar!$A$7:$A$715,Resumen!A6)</f>
        <v>63</v>
      </c>
      <c r="H6" s="17">
        <f>SUMIFS(Abr!$J$7:$J$715,Abr!$A$7:$A$715,Resumen!A6)</f>
        <v>51</v>
      </c>
      <c r="I6" s="18">
        <f>SUMIFS(Abr!$K$7:$K$715,Abr!$A$7:$A$715,Resumen!A6)</f>
        <v>41</v>
      </c>
      <c r="J6" s="17">
        <f>SUMIFS(May!$J$7:$J$715,May!$A$7:$A$715,Resumen!A6)</f>
        <v>52</v>
      </c>
      <c r="K6" s="18">
        <f>SUMIFS(May!$K$7:$K$715,May!$A$7:$A$715,Resumen!A6)</f>
        <v>42</v>
      </c>
      <c r="L6" s="17">
        <f>SUMIFS(Jun!$J$7:$J$715,Jun!$A$7:$A$715,Resumen!A6)</f>
        <v>48</v>
      </c>
      <c r="M6" s="18">
        <f>SUMIFS(Jun!$K$7:$K$715,Jun!$A$7:$A$715,Resumen!A6)</f>
        <v>59</v>
      </c>
      <c r="N6" s="17">
        <f>SUMIFS(Jul!$J$7:$J$715,Jul!$A$7:$A$715,Resumen!A6)</f>
        <v>59</v>
      </c>
      <c r="O6" s="18">
        <f>SUMIFS(Jul!$K$7:$K$715,Jul!$A$7:$A$715,Resumen!A6)</f>
        <v>46</v>
      </c>
      <c r="P6" s="17">
        <f>SUMIFS(Ago!$J$7:$J$715,Ago!$A$7:$A$715,Resumen!A6)</f>
        <v>60</v>
      </c>
      <c r="Q6" s="18">
        <f>SUMIFS(Ago!$K$7:$K$715,Ago!$A$7:$A$715,Resumen!A6)</f>
        <v>51</v>
      </c>
      <c r="R6" s="17">
        <f>SUMIFS(Set!$J$7:$J$715,Set!$A$7:$A$715,Resumen!A6)</f>
        <v>60</v>
      </c>
      <c r="S6" s="18">
        <f>SUMIFS(Set!$K$7:$K$715,Set!$A$7:$A$715,Resumen!A6)</f>
        <v>69</v>
      </c>
      <c r="T6" s="17">
        <f>SUMIFS(Oct!$J$7:$J$715,Oct!$A$7:$A$715,Resumen!A6)</f>
        <v>60</v>
      </c>
      <c r="U6" s="18">
        <f>SUMIFS(Oct!$K$7:$K$715,Oct!$A$7:$A$715,Resumen!A6)</f>
        <v>58</v>
      </c>
      <c r="V6" s="17">
        <f>SUMIFS(Nov!$J$7:$J$715,Nov!$A$7:$A$715,Resumen!A6)</f>
        <v>57</v>
      </c>
      <c r="W6" s="18">
        <f>SUMIFS(Nov!$K$7:$K$715,Nov!$A$7:$A$715,Resumen!A6)</f>
        <v>47</v>
      </c>
      <c r="X6" s="17">
        <f>SUMIFS(Dic!$J$7:$J$715,Dic!$A$7:$A$715,Resumen!A6)</f>
        <v>50</v>
      </c>
      <c r="Y6" s="18">
        <f>SUMIFS(Dic!$K$7:$K$715,Dic!$A$7:$A$715,Resumen!A6)</f>
        <v>29</v>
      </c>
      <c r="Z6" s="32">
        <f t="shared" si="0"/>
        <v>644</v>
      </c>
      <c r="AA6" s="33">
        <f t="shared" si="1"/>
        <v>589</v>
      </c>
    </row>
    <row r="7" spans="1:27" x14ac:dyDescent="0.35">
      <c r="A7" s="23" t="s">
        <v>98</v>
      </c>
      <c r="B7" s="16">
        <f>SUMIFS(Ene!$J$7:$J$715,Ene!$A$7:$A$715,Resumen!A7)</f>
        <v>55</v>
      </c>
      <c r="C7" s="18">
        <f>SUMIFS(Ene!$K$7:$K$715,Ene!$A$7:$A$715,Resumen!A7)</f>
        <v>41</v>
      </c>
      <c r="D7" s="17">
        <f>SUMIFS(Feb!$J$7:$J$715,Feb!$A$7:$A$715,Resumen!A7)</f>
        <v>43</v>
      </c>
      <c r="E7" s="18">
        <f>SUMIFS(Feb!$K$7:$K$715,Feb!$A$7:$A$715,Resumen!A7)</f>
        <v>34</v>
      </c>
      <c r="F7" s="17">
        <f>SUMIFS(Mar!$J$7:$J$715,Mar!$A$7:$A$715,Resumen!A7)</f>
        <v>50</v>
      </c>
      <c r="G7" s="18">
        <f>SUMIFS(Mar!$K$7:$K$715,Mar!$A$7:$A$715,Resumen!A7)</f>
        <v>76</v>
      </c>
      <c r="H7" s="17">
        <f>SUMIFS(Abr!$J$7:$J$715,Abr!$A$7:$A$715,Resumen!A7)</f>
        <v>34</v>
      </c>
      <c r="I7" s="18">
        <f>SUMIFS(Abr!$K$7:$K$715,Abr!$A$7:$A$715,Resumen!A7)</f>
        <v>48</v>
      </c>
      <c r="J7" s="17">
        <f>SUMIFS(May!$J$7:$J$715,May!$A$7:$A$715,Resumen!A7)</f>
        <v>62</v>
      </c>
      <c r="K7" s="18">
        <f>SUMIFS(May!$K$7:$K$715,May!$A$7:$A$715,Resumen!A7)</f>
        <v>36</v>
      </c>
      <c r="L7" s="17">
        <f>SUMIFS(Jun!$J$7:$J$715,Jun!$A$7:$A$715,Resumen!A7)</f>
        <v>40</v>
      </c>
      <c r="M7" s="18">
        <f>SUMIFS(Jun!$K$7:$K$715,Jun!$A$7:$A$715,Resumen!A7)</f>
        <v>41</v>
      </c>
      <c r="N7" s="17">
        <f>SUMIFS(Jul!$J$7:$J$715,Jul!$A$7:$A$715,Resumen!A7)</f>
        <v>39</v>
      </c>
      <c r="O7" s="18">
        <f>SUMIFS(Jul!$K$7:$K$715,Jul!$A$7:$A$715,Resumen!A7)</f>
        <v>39</v>
      </c>
      <c r="P7" s="17">
        <f>SUMIFS(Ago!$J$7:$J$715,Ago!$A$7:$A$715,Resumen!A7)</f>
        <v>46</v>
      </c>
      <c r="Q7" s="18">
        <f>SUMIFS(Ago!$K$7:$K$715,Ago!$A$7:$A$715,Resumen!A7)</f>
        <v>41</v>
      </c>
      <c r="R7" s="17">
        <f>SUMIFS(Set!$J$7:$J$715,Set!$A$7:$A$715,Resumen!A7)</f>
        <v>44</v>
      </c>
      <c r="S7" s="18">
        <f>SUMIFS(Set!$K$7:$K$715,Set!$A$7:$A$715,Resumen!A7)</f>
        <v>47</v>
      </c>
      <c r="T7" s="17">
        <f>SUMIFS(Oct!$J$7:$J$715,Oct!$A$7:$A$715,Resumen!A7)</f>
        <v>41</v>
      </c>
      <c r="U7" s="18">
        <f>SUMIFS(Oct!$K$7:$K$715,Oct!$A$7:$A$715,Resumen!A7)</f>
        <v>47</v>
      </c>
      <c r="V7" s="17">
        <f>SUMIFS(Nov!$J$7:$J$715,Nov!$A$7:$A$715,Resumen!A7)</f>
        <v>39</v>
      </c>
      <c r="W7" s="18">
        <f>SUMIFS(Nov!$K$7:$K$715,Nov!$A$7:$A$715,Resumen!A7)</f>
        <v>39</v>
      </c>
      <c r="X7" s="17">
        <f>SUMIFS(Dic!$J$7:$J$715,Dic!$A$7:$A$715,Resumen!A7)</f>
        <v>33</v>
      </c>
      <c r="Y7" s="18">
        <f>SUMIFS(Dic!$K$7:$K$715,Dic!$A$7:$A$715,Resumen!A7)</f>
        <v>35</v>
      </c>
      <c r="Z7" s="32">
        <f t="shared" si="0"/>
        <v>526</v>
      </c>
      <c r="AA7" s="33">
        <f t="shared" si="1"/>
        <v>524</v>
      </c>
    </row>
    <row r="8" spans="1:27" x14ac:dyDescent="0.35">
      <c r="A8" s="23" t="s">
        <v>6</v>
      </c>
      <c r="B8" s="16">
        <f>SUMIFS(Ene!$J$7:$J$715,Ene!$A$7:$A$715,Resumen!A8)</f>
        <v>365</v>
      </c>
      <c r="C8" s="18">
        <f>SUMIFS(Ene!$K$7:$K$715,Ene!$A$7:$A$715,Resumen!A8)</f>
        <v>349</v>
      </c>
      <c r="D8" s="17">
        <f>SUMIFS(Feb!$J$7:$J$715,Feb!$A$7:$A$715,Resumen!A8)</f>
        <v>452</v>
      </c>
      <c r="E8" s="18">
        <f>SUMIFS(Feb!$K$7:$K$715,Feb!$A$7:$A$715,Resumen!A8)</f>
        <v>404</v>
      </c>
      <c r="F8" s="17">
        <f>SUMIFS(Mar!$J$7:$J$715,Mar!$A$7:$A$715,Resumen!A8)</f>
        <v>548</v>
      </c>
      <c r="G8" s="18">
        <f>SUMIFS(Mar!$K$7:$K$715,Mar!$A$7:$A$715,Resumen!A8)</f>
        <v>519</v>
      </c>
      <c r="H8" s="17">
        <f>SUMIFS(Abr!$J$7:$J$715,Abr!$A$7:$A$715,Resumen!A8)</f>
        <v>546</v>
      </c>
      <c r="I8" s="18">
        <f>SUMIFS(Abr!$K$7:$K$715,Abr!$A$7:$A$715,Resumen!A8)</f>
        <v>547</v>
      </c>
      <c r="J8" s="17">
        <f>SUMIFS(May!$J$7:$J$715,May!$A$7:$A$715,Resumen!A8)</f>
        <v>576</v>
      </c>
      <c r="K8" s="18">
        <f>SUMIFS(May!$K$7:$K$715,May!$A$7:$A$715,Resumen!A8)</f>
        <v>579</v>
      </c>
      <c r="L8" s="17">
        <f>SUMIFS(Jun!$J$7:$J$715,Jun!$A$7:$A$715,Resumen!A8)</f>
        <v>506</v>
      </c>
      <c r="M8" s="18">
        <f>SUMIFS(Jun!$K$7:$K$715,Jun!$A$7:$A$715,Resumen!A8)</f>
        <v>487</v>
      </c>
      <c r="N8" s="17">
        <f>SUMIFS(Jul!$J$7:$J$715,Jul!$A$7:$A$715,Resumen!A8)</f>
        <v>539</v>
      </c>
      <c r="O8" s="18">
        <f>SUMIFS(Jul!$K$7:$K$715,Jul!$A$7:$A$715,Resumen!A8)</f>
        <v>480</v>
      </c>
      <c r="P8" s="17">
        <f>SUMIFS(Ago!$J$7:$J$715,Ago!$A$7:$A$715,Resumen!A8)</f>
        <v>529</v>
      </c>
      <c r="Q8" s="18">
        <f>SUMIFS(Ago!$K$7:$K$715,Ago!$A$7:$A$715,Resumen!A8)</f>
        <v>518</v>
      </c>
      <c r="R8" s="17">
        <f>SUMIFS(Set!$J$7:$J$715,Set!$A$7:$A$715,Resumen!A8)</f>
        <v>535</v>
      </c>
      <c r="S8" s="18">
        <f>SUMIFS(Set!$K$7:$K$715,Set!$A$7:$A$715,Resumen!A8)</f>
        <v>447</v>
      </c>
      <c r="T8" s="17">
        <f>SUMIFS(Oct!$J$7:$J$715,Oct!$A$7:$A$715,Resumen!A8)</f>
        <v>529</v>
      </c>
      <c r="U8" s="18">
        <f>SUMIFS(Oct!$K$7:$K$715,Oct!$A$7:$A$715,Resumen!A8)</f>
        <v>487</v>
      </c>
      <c r="V8" s="17">
        <f>SUMIFS(Nov!$J$7:$J$715,Nov!$A$7:$A$715,Resumen!A8)</f>
        <v>473</v>
      </c>
      <c r="W8" s="18">
        <f>SUMIFS(Nov!$K$7:$K$715,Nov!$A$7:$A$715,Resumen!A8)</f>
        <v>448</v>
      </c>
      <c r="X8" s="17">
        <f>SUMIFS(Dic!$J$7:$J$715,Dic!$A$7:$A$715,Resumen!A8)</f>
        <v>481</v>
      </c>
      <c r="Y8" s="18">
        <f>SUMIFS(Dic!$K$7:$K$715,Dic!$A$7:$A$715,Resumen!A8)</f>
        <v>525</v>
      </c>
      <c r="Z8" s="32">
        <f t="shared" si="0"/>
        <v>6079</v>
      </c>
      <c r="AA8" s="33">
        <f t="shared" si="1"/>
        <v>5790</v>
      </c>
    </row>
    <row r="9" spans="1:27" x14ac:dyDescent="0.35">
      <c r="A9" s="23" t="s">
        <v>99</v>
      </c>
      <c r="B9" s="16">
        <f>SUMIFS(Ene!$J$7:$J$715,Ene!$A$7:$A$715,Resumen!A9)</f>
        <v>0</v>
      </c>
      <c r="C9" s="18">
        <f>SUMIFS(Ene!$K$7:$K$715,Ene!$A$7:$A$715,Resumen!A9)</f>
        <v>6</v>
      </c>
      <c r="D9" s="17">
        <f>SUMIFS(Feb!$J$7:$J$715,Feb!$A$7:$A$715,Resumen!A9)</f>
        <v>3</v>
      </c>
      <c r="E9" s="18">
        <f>SUMIFS(Feb!$K$7:$K$715,Feb!$A$7:$A$715,Resumen!A9)</f>
        <v>4</v>
      </c>
      <c r="F9" s="17">
        <f>SUMIFS(Mar!$J$7:$J$715,Mar!$A$7:$A$715,Resumen!A9)</f>
        <v>7</v>
      </c>
      <c r="G9" s="18">
        <f>SUMIFS(Mar!$K$7:$K$715,Mar!$A$7:$A$715,Resumen!A9)</f>
        <v>7</v>
      </c>
      <c r="H9" s="17">
        <f>SUMIFS(Abr!$J$7:$J$715,Abr!$A$7:$A$715,Resumen!A9)</f>
        <v>3</v>
      </c>
      <c r="I9" s="18">
        <f>SUMIFS(Abr!$K$7:$K$715,Abr!$A$7:$A$715,Resumen!A9)</f>
        <v>3</v>
      </c>
      <c r="J9" s="17">
        <f>SUMIFS(May!$J$7:$J$715,May!$A$7:$A$715,Resumen!A9)</f>
        <v>4</v>
      </c>
      <c r="K9" s="18">
        <f>SUMIFS(May!$K$7:$K$715,May!$A$7:$A$715,Resumen!A9)</f>
        <v>6</v>
      </c>
      <c r="L9" s="17">
        <f>SUMIFS(Jun!$J$7:$J$715,Jun!$A$7:$A$715,Resumen!A9)</f>
        <v>6</v>
      </c>
      <c r="M9" s="18">
        <f>SUMIFS(Jun!$K$7:$K$715,Jun!$A$7:$A$715,Resumen!A9)</f>
        <v>7</v>
      </c>
      <c r="N9" s="17">
        <f>SUMIFS(Jul!$J$7:$J$715,Jul!$A$7:$A$715,Resumen!A9)</f>
        <v>6</v>
      </c>
      <c r="O9" s="18">
        <f>SUMIFS(Jul!$K$7:$K$715,Jul!$A$7:$A$715,Resumen!A9)</f>
        <v>6</v>
      </c>
      <c r="P9" s="17">
        <f>SUMIFS(Ago!$J$7:$J$715,Ago!$A$7:$A$715,Resumen!A9)</f>
        <v>6</v>
      </c>
      <c r="Q9" s="18">
        <f>SUMIFS(Ago!$K$7:$K$715,Ago!$A$7:$A$715,Resumen!A9)</f>
        <v>4</v>
      </c>
      <c r="R9" s="17">
        <f>SUMIFS(Set!$J$7:$J$715,Set!$A$7:$A$715,Resumen!A9)</f>
        <v>1</v>
      </c>
      <c r="S9" s="18">
        <f>SUMIFS(Set!$K$7:$K$715,Set!$A$7:$A$715,Resumen!A9)</f>
        <v>3</v>
      </c>
      <c r="T9" s="17">
        <f>SUMIFS(Oct!$J$7:$J$715,Oct!$A$7:$A$715,Resumen!A9)</f>
        <v>8</v>
      </c>
      <c r="U9" s="18">
        <f>SUMIFS(Oct!$K$7:$K$715,Oct!$A$7:$A$715,Resumen!A9)</f>
        <v>5</v>
      </c>
      <c r="V9" s="17">
        <f>SUMIFS(Nov!$J$7:$J$715,Nov!$A$7:$A$715,Resumen!A9)</f>
        <v>1</v>
      </c>
      <c r="W9" s="18">
        <f>SUMIFS(Nov!$K$7:$K$715,Nov!$A$7:$A$715,Resumen!A9)</f>
        <v>3</v>
      </c>
      <c r="X9" s="17">
        <f>SUMIFS(Dic!$J$7:$J$715,Dic!$A$7:$A$715,Resumen!A9)</f>
        <v>3</v>
      </c>
      <c r="Y9" s="18">
        <f>SUMIFS(Dic!$K$7:$K$715,Dic!$A$7:$A$715,Resumen!A9)</f>
        <v>4</v>
      </c>
      <c r="Z9" s="32">
        <f t="shared" si="0"/>
        <v>48</v>
      </c>
      <c r="AA9" s="33">
        <f t="shared" si="1"/>
        <v>58</v>
      </c>
    </row>
    <row r="10" spans="1:27" x14ac:dyDescent="0.35">
      <c r="A10" s="23" t="s">
        <v>70</v>
      </c>
      <c r="B10" s="16">
        <f>SUMIFS(Ene!$J$7:$J$715,Ene!$A$7:$A$715,Resumen!A10)</f>
        <v>22</v>
      </c>
      <c r="C10" s="18">
        <f>SUMIFS(Ene!$K$7:$K$715,Ene!$A$7:$A$715,Resumen!A10)</f>
        <v>22</v>
      </c>
      <c r="D10" s="17">
        <f>SUMIFS(Feb!$J$7:$J$715,Feb!$A$7:$A$715,Resumen!A10)</f>
        <v>38</v>
      </c>
      <c r="E10" s="18">
        <f>SUMIFS(Feb!$K$7:$K$715,Feb!$A$7:$A$715,Resumen!A10)</f>
        <v>21</v>
      </c>
      <c r="F10" s="17">
        <f>SUMIFS(Mar!$J$7:$J$715,Mar!$A$7:$A$715,Resumen!A10)</f>
        <v>54</v>
      </c>
      <c r="G10" s="18">
        <f>SUMIFS(Mar!$K$7:$K$715,Mar!$A$7:$A$715,Resumen!A10)</f>
        <v>46</v>
      </c>
      <c r="H10" s="17">
        <f>SUMIFS(Abr!$J$7:$J$715,Abr!$A$7:$A$715,Resumen!A10)</f>
        <v>58</v>
      </c>
      <c r="I10" s="18">
        <f>SUMIFS(Abr!$K$7:$K$715,Abr!$A$7:$A$715,Resumen!A10)</f>
        <v>49</v>
      </c>
      <c r="J10" s="17">
        <f>SUMIFS(May!$J$7:$J$715,May!$A$7:$A$715,Resumen!A10)</f>
        <v>46</v>
      </c>
      <c r="K10" s="18">
        <f>SUMIFS(May!$K$7:$K$715,May!$A$7:$A$715,Resumen!A10)</f>
        <v>59</v>
      </c>
      <c r="L10" s="17">
        <f>SUMIFS(Jun!$J$7:$J$715,Jun!$A$7:$A$715,Resumen!A10)</f>
        <v>46</v>
      </c>
      <c r="M10" s="18">
        <f>SUMIFS(Jun!$K$7:$K$715,Jun!$A$7:$A$715,Resumen!A10)</f>
        <v>38</v>
      </c>
      <c r="N10" s="17">
        <f>SUMIFS(Jul!$J$7:$J$715,Jul!$A$7:$A$715,Resumen!A10)</f>
        <v>35</v>
      </c>
      <c r="O10" s="18">
        <f>SUMIFS(Jul!$K$7:$K$715,Jul!$A$7:$A$715,Resumen!A10)</f>
        <v>49</v>
      </c>
      <c r="P10" s="17">
        <f>SUMIFS(Ago!$J$7:$J$715,Ago!$A$7:$A$715,Resumen!A10)</f>
        <v>44</v>
      </c>
      <c r="Q10" s="18">
        <f>SUMIFS(Ago!$K$7:$K$715,Ago!$A$7:$A$715,Resumen!A10)</f>
        <v>51</v>
      </c>
      <c r="R10" s="17">
        <f>SUMIFS(Set!$J$7:$J$715,Set!$A$7:$A$715,Resumen!A10)</f>
        <v>47</v>
      </c>
      <c r="S10" s="18">
        <f>SUMIFS(Set!$K$7:$K$715,Set!$A$7:$A$715,Resumen!A10)</f>
        <v>40</v>
      </c>
      <c r="T10" s="17">
        <f>SUMIFS(Oct!$J$7:$J$715,Oct!$A$7:$A$715,Resumen!A10)</f>
        <v>41</v>
      </c>
      <c r="U10" s="18">
        <f>SUMIFS(Oct!$K$7:$K$715,Oct!$A$7:$A$715,Resumen!A10)</f>
        <v>59</v>
      </c>
      <c r="V10" s="17">
        <f>SUMIFS(Nov!$J$7:$J$715,Nov!$A$7:$A$715,Resumen!A10)</f>
        <v>41</v>
      </c>
      <c r="W10" s="18">
        <f>SUMIFS(Nov!$K$7:$K$715,Nov!$A$7:$A$715,Resumen!A10)</f>
        <v>35</v>
      </c>
      <c r="X10" s="17">
        <f>SUMIFS(Dic!$J$7:$J$715,Dic!$A$7:$A$715,Resumen!A10)</f>
        <v>35</v>
      </c>
      <c r="Y10" s="18">
        <f>SUMIFS(Dic!$K$7:$K$715,Dic!$A$7:$A$715,Resumen!A10)</f>
        <v>40</v>
      </c>
      <c r="Z10" s="32">
        <f t="shared" si="0"/>
        <v>507</v>
      </c>
      <c r="AA10" s="33">
        <f t="shared" si="1"/>
        <v>509</v>
      </c>
    </row>
    <row r="11" spans="1:27" ht="15" thickBot="1" x14ac:dyDescent="0.4">
      <c r="A11" s="24" t="s">
        <v>14</v>
      </c>
      <c r="B11" s="4">
        <f>SUMIFS(Ene!$J$7:$J$715,Ene!$A$7:$A$715,Resumen!A11)</f>
        <v>34</v>
      </c>
      <c r="C11" s="5">
        <f>SUMIFS(Ene!$K$7:$K$715,Ene!$A$7:$A$715,Resumen!A11)</f>
        <v>41</v>
      </c>
      <c r="D11" s="19">
        <f>SUMIFS(Feb!$J$7:$J$715,Feb!$A$7:$A$715,Resumen!A11)</f>
        <v>34</v>
      </c>
      <c r="E11" s="5">
        <f>SUMIFS(Feb!$K$7:$K$715,Feb!$A$7:$A$715,Resumen!A11)</f>
        <v>48</v>
      </c>
      <c r="F11" s="19">
        <f>SUMIFS(Mar!$J$7:$J$715,Mar!$A$7:$A$715,Resumen!A11)</f>
        <v>53</v>
      </c>
      <c r="G11" s="5">
        <f>SUMIFS(Mar!$K$7:$K$715,Mar!$A$7:$A$715,Resumen!A11)</f>
        <v>45</v>
      </c>
      <c r="H11" s="19">
        <f>SUMIFS(Abr!$J$7:$J$715,Abr!$A$7:$A$715,Resumen!A11)</f>
        <v>55</v>
      </c>
      <c r="I11" s="5">
        <f>SUMIFS(Abr!$K$7:$K$715,Abr!$A$7:$A$715,Resumen!A11)</f>
        <v>56</v>
      </c>
      <c r="J11" s="19">
        <f>SUMIFS(May!$J$7:$J$715,May!$A$7:$A$715,Resumen!A11)</f>
        <v>62</v>
      </c>
      <c r="K11" s="5">
        <f>SUMIFS(May!$K$7:$K$715,May!$A$7:$A$715,Resumen!A11)</f>
        <v>67</v>
      </c>
      <c r="L11" s="19">
        <f>SUMIFS(Jun!$J$7:$J$715,Jun!$A$7:$A$715,Resumen!A11)</f>
        <v>41</v>
      </c>
      <c r="M11" s="5">
        <f>SUMIFS(Jun!$K$7:$K$715,Jun!$A$7:$A$715,Resumen!A11)</f>
        <v>39</v>
      </c>
      <c r="N11" s="19">
        <f>SUMIFS(Jul!$J$7:$J$715,Jul!$A$7:$A$715,Resumen!A11)</f>
        <v>43</v>
      </c>
      <c r="O11" s="5">
        <f>SUMIFS(Jul!$K$7:$K$715,Jul!$A$7:$A$715,Resumen!A11)</f>
        <v>58</v>
      </c>
      <c r="P11" s="19">
        <f>SUMIFS(Ago!$J$7:$J$715,Ago!$A$7:$A$715,Resumen!A11)</f>
        <v>44</v>
      </c>
      <c r="Q11" s="5">
        <f>SUMIFS(Ago!$K$7:$K$715,Ago!$A$7:$A$715,Resumen!A11)</f>
        <v>46</v>
      </c>
      <c r="R11" s="19">
        <f>SUMIFS(Set!$J$7:$J$715,Set!$A$7:$A$715,Resumen!A11)</f>
        <v>41</v>
      </c>
      <c r="S11" s="5">
        <f>SUMIFS(Set!$K$7:$K$715,Set!$A$7:$A$715,Resumen!A11)</f>
        <v>43</v>
      </c>
      <c r="T11" s="19">
        <f>SUMIFS(Oct!$J$7:$J$715,Oct!$A$7:$A$715,Resumen!A11)</f>
        <v>61</v>
      </c>
      <c r="U11" s="5">
        <f>SUMIFS(Oct!$K$7:$K$715,Oct!$A$7:$A$715,Resumen!A11)</f>
        <v>53</v>
      </c>
      <c r="V11" s="19">
        <f>SUMIFS(Nov!$J$7:$J$715,Nov!$A$7:$A$715,Resumen!A11)</f>
        <v>48</v>
      </c>
      <c r="W11" s="5">
        <f>SUMIFS(Nov!$K$7:$K$715,Nov!$A$7:$A$715,Resumen!A11)</f>
        <v>44</v>
      </c>
      <c r="X11" s="19">
        <f>SUMIFS(Dic!$J$7:$J$715,Dic!$A$7:$A$715,Resumen!A11)</f>
        <v>55</v>
      </c>
      <c r="Y11" s="5">
        <f>SUMIFS(Dic!$K$7:$K$715,Dic!$A$7:$A$715,Resumen!A11)</f>
        <v>49</v>
      </c>
      <c r="Z11" s="34">
        <f t="shared" si="0"/>
        <v>571</v>
      </c>
      <c r="AA11" s="35">
        <f t="shared" si="1"/>
        <v>589</v>
      </c>
    </row>
    <row r="12" spans="1:27" ht="15" thickBot="1" x14ac:dyDescent="0.4">
      <c r="B12" s="65">
        <f>SUM(B4:B11)</f>
        <v>692</v>
      </c>
      <c r="C12" s="66">
        <f t="shared" ref="C12:Y12" si="2">SUM(C4:C11)</f>
        <v>676</v>
      </c>
      <c r="D12" s="67">
        <f t="shared" si="2"/>
        <v>785</v>
      </c>
      <c r="E12" s="66">
        <f t="shared" si="2"/>
        <v>719</v>
      </c>
      <c r="F12" s="67">
        <f t="shared" si="2"/>
        <v>954</v>
      </c>
      <c r="G12" s="66">
        <f t="shared" si="2"/>
        <v>924</v>
      </c>
      <c r="H12" s="67">
        <f t="shared" si="2"/>
        <v>956</v>
      </c>
      <c r="I12" s="66">
        <f t="shared" si="2"/>
        <v>946</v>
      </c>
      <c r="J12" s="67">
        <f t="shared" si="2"/>
        <v>1013</v>
      </c>
      <c r="K12" s="66">
        <f t="shared" si="2"/>
        <v>981</v>
      </c>
      <c r="L12" s="67">
        <f t="shared" si="2"/>
        <v>904</v>
      </c>
      <c r="M12" s="66">
        <f t="shared" si="2"/>
        <v>852</v>
      </c>
      <c r="N12" s="20">
        <f t="shared" si="2"/>
        <v>918</v>
      </c>
      <c r="O12" s="6">
        <f t="shared" si="2"/>
        <v>879</v>
      </c>
      <c r="P12" s="20">
        <f t="shared" si="2"/>
        <v>928</v>
      </c>
      <c r="Q12" s="6">
        <f t="shared" si="2"/>
        <v>909</v>
      </c>
      <c r="R12" s="20">
        <f t="shared" si="2"/>
        <v>964</v>
      </c>
      <c r="S12" s="6">
        <f t="shared" si="2"/>
        <v>831</v>
      </c>
      <c r="T12" s="20">
        <f t="shared" si="2"/>
        <v>938</v>
      </c>
      <c r="U12" s="6">
        <f t="shared" si="2"/>
        <v>880</v>
      </c>
      <c r="V12" s="20">
        <f t="shared" si="2"/>
        <v>847</v>
      </c>
      <c r="W12" s="6">
        <f t="shared" si="2"/>
        <v>807</v>
      </c>
      <c r="X12" s="20">
        <f t="shared" si="2"/>
        <v>839</v>
      </c>
      <c r="Y12" s="6">
        <f t="shared" si="2"/>
        <v>876</v>
      </c>
      <c r="Z12" s="36">
        <f t="shared" ref="Z12" si="3">SUM(Z4:Z11)</f>
        <v>10738</v>
      </c>
      <c r="AA12" s="37">
        <f t="shared" ref="AA12" si="4">SUM(AA4:AA11)</f>
        <v>10280</v>
      </c>
    </row>
    <row r="14" spans="1:27" ht="15" thickBot="1" x14ac:dyDescent="0.4"/>
    <row r="15" spans="1:27" ht="15" thickBot="1" x14ac:dyDescent="0.4">
      <c r="A15" s="94" t="s">
        <v>853</v>
      </c>
      <c r="B15" s="95" t="s">
        <v>854</v>
      </c>
      <c r="C15" s="95" t="s">
        <v>856</v>
      </c>
      <c r="D15" s="96" t="s">
        <v>857</v>
      </c>
    </row>
    <row r="16" spans="1:27" x14ac:dyDescent="0.35">
      <c r="A16" s="81" t="s">
        <v>18</v>
      </c>
      <c r="B16" s="82">
        <f>SUMIFS(TOTAL!$J$7:$J$715,TOTAL!$E$7:$E$715,Resumen!A16)+SUMIFS(TOTAL!$K$7:$K$715,TOTAL!$E$7:$E$715,Resumen!A16)</f>
        <v>1452</v>
      </c>
      <c r="C16" s="83">
        <f>SUMIFS(TOTAL!$Z$7:$Z$715,TOTAL!$E$7:$E$715,Resumen!$A16)</f>
        <v>2618.4</v>
      </c>
      <c r="D16" s="84">
        <f>IFERROR(B16/C16,0)*100</f>
        <v>55.453712190650769</v>
      </c>
    </row>
    <row r="17" spans="1:4" x14ac:dyDescent="0.35">
      <c r="A17" s="85" t="s">
        <v>331</v>
      </c>
      <c r="B17" s="86">
        <f>SUMIFS(TOTAL!$J$7:$J$715,TOTAL!$E$7:$E$715,Resumen!A17)+SUMIFS(TOTAL!$K$7:$K$715,TOTAL!$E$7:$E$715,Resumen!A17)</f>
        <v>746</v>
      </c>
      <c r="C17" s="87">
        <f>SUMIFS(TOTAL!$Z$7:$Z$715,TOTAL!$E$7:$E$715,Resumen!$A17)</f>
        <v>1606.4000000000012</v>
      </c>
      <c r="D17" s="88">
        <f t="shared" ref="D17:D25" si="5">IFERROR(B17/C17,0)*100</f>
        <v>46.439243027888409</v>
      </c>
    </row>
    <row r="18" spans="1:4" x14ac:dyDescent="0.35">
      <c r="A18" s="85" t="s">
        <v>5</v>
      </c>
      <c r="B18" s="86">
        <f>SUMIFS(TOTAL!$J$7:$J$715,TOTAL!$E$7:$E$715,Resumen!A18)+SUMIFS(TOTAL!$K$7:$K$715,TOTAL!$E$7:$E$715,Resumen!A18)</f>
        <v>1325</v>
      </c>
      <c r="C18" s="87">
        <f>SUMIFS(TOTAL!$Z$7:$Z$715,TOTAL!$E$7:$E$715,Resumen!$A18)</f>
        <v>1159.9999999999998</v>
      </c>
      <c r="D18" s="88">
        <f t="shared" si="5"/>
        <v>114.22413793103449</v>
      </c>
    </row>
    <row r="19" spans="1:4" x14ac:dyDescent="0.35">
      <c r="A19" s="85" t="s">
        <v>24</v>
      </c>
      <c r="B19" s="86">
        <f>SUMIFS(TOTAL!$J$7:$J$715,TOTAL!$E$7:$E$715,Resumen!A19)+SUMIFS(TOTAL!$K$7:$K$715,TOTAL!$E$7:$E$715,Resumen!A19)</f>
        <v>2350</v>
      </c>
      <c r="C19" s="87">
        <f>SUMIFS(TOTAL!$Z$7:$Z$715,TOTAL!$E$7:$E$715,Resumen!$A19)</f>
        <v>6833.5999999999985</v>
      </c>
      <c r="D19" s="88">
        <f t="shared" si="5"/>
        <v>34.388901896511364</v>
      </c>
    </row>
    <row r="20" spans="1:4" x14ac:dyDescent="0.35">
      <c r="A20" s="85" t="s">
        <v>55</v>
      </c>
      <c r="B20" s="86">
        <f>SUMIFS(TOTAL!$J$7:$J$715,TOTAL!$E$7:$E$715,Resumen!A20)+SUMIFS(TOTAL!$K$7:$K$715,TOTAL!$E$7:$E$715,Resumen!A20)</f>
        <v>1333</v>
      </c>
      <c r="C20" s="87">
        <f>SUMIFS(TOTAL!$Z$7:$Z$715,TOTAL!$E$7:$E$715,Resumen!$A20)</f>
        <v>2563.1999999999994</v>
      </c>
      <c r="D20" s="88">
        <f t="shared" si="5"/>
        <v>52.005305867665427</v>
      </c>
    </row>
    <row r="21" spans="1:4" x14ac:dyDescent="0.35">
      <c r="A21" s="85" t="s">
        <v>96</v>
      </c>
      <c r="B21" s="86">
        <f>SUMIFS(TOTAL!$J$7:$J$715,TOTAL!$E$7:$E$715,Resumen!A21)+SUMIFS(TOTAL!$K$7:$K$715,TOTAL!$E$7:$E$715,Resumen!A21)</f>
        <v>1050</v>
      </c>
      <c r="C21" s="87">
        <f>SUMIFS(TOTAL!$Z$7:$Z$715,TOTAL!$E$7:$E$715,Resumen!$A21)</f>
        <v>1251.1999999999998</v>
      </c>
      <c r="D21" s="88">
        <f t="shared" si="5"/>
        <v>83.919437340153465</v>
      </c>
    </row>
    <row r="22" spans="1:4" x14ac:dyDescent="0.35">
      <c r="A22" s="85" t="s">
        <v>70</v>
      </c>
      <c r="B22" s="86">
        <f>SUMIFS(TOTAL!$J$7:$J$715,TOTAL!$E$7:$E$715,Resumen!A22)+SUMIFS(TOTAL!$K$7:$K$715,TOTAL!$E$7:$E$715,Resumen!A22)</f>
        <v>1016</v>
      </c>
      <c r="C22" s="87">
        <f>SUMIFS(TOTAL!$Z$7:$Z$715,TOTAL!$E$7:$E$715,Resumen!$A22)</f>
        <v>1024</v>
      </c>
      <c r="D22" s="88">
        <f t="shared" si="5"/>
        <v>99.21875</v>
      </c>
    </row>
    <row r="23" spans="1:4" x14ac:dyDescent="0.35">
      <c r="A23" s="85" t="s">
        <v>14</v>
      </c>
      <c r="B23" s="86">
        <f>SUMIFS(TOTAL!$J$7:$J$715,TOTAL!$E$7:$E$715,Resumen!A23)+SUMIFS(TOTAL!$K$7:$K$715,TOTAL!$E$7:$E$715,Resumen!A23)</f>
        <v>668</v>
      </c>
      <c r="C23" s="87">
        <f>SUMIFS(TOTAL!$Z$7:$Z$715,TOTAL!$E$7:$E$715,Resumen!$A23)</f>
        <v>878.4</v>
      </c>
      <c r="D23" s="88">
        <f t="shared" si="5"/>
        <v>76.047358834244079</v>
      </c>
    </row>
    <row r="24" spans="1:4" ht="15" thickBot="1" x14ac:dyDescent="0.4">
      <c r="A24" s="89" t="s">
        <v>369</v>
      </c>
      <c r="B24" s="90">
        <f>SUMIFS(TOTAL!$J$7:$J$715,TOTAL!$E$7:$E$715,Resumen!A24)+SUMIFS(TOTAL!$K$7:$K$715,TOTAL!$E$7:$E$715,Resumen!A24)</f>
        <v>11078</v>
      </c>
      <c r="C24" s="91">
        <f>SUMIFS(TOTAL!$Z$7:$Z$715,TOTAL!$E$7:$E$715,Resumen!$A24)</f>
        <v>0</v>
      </c>
      <c r="D24" s="92">
        <f t="shared" si="5"/>
        <v>0</v>
      </c>
    </row>
    <row r="25" spans="1:4" ht="15" thickBot="1" x14ac:dyDescent="0.4">
      <c r="A25" s="93" t="s">
        <v>340</v>
      </c>
      <c r="B25" s="90">
        <f>SUM(B16:B24)</f>
        <v>21018</v>
      </c>
      <c r="C25" s="91">
        <f>SUM(C16:C24)</f>
        <v>17935.2</v>
      </c>
      <c r="D25" s="92">
        <f t="shared" si="5"/>
        <v>117.18854543021544</v>
      </c>
    </row>
    <row r="26" spans="1:4" ht="15" thickBot="1" x14ac:dyDescent="0.4">
      <c r="A26"/>
    </row>
    <row r="27" spans="1:4" ht="15" thickBot="1" x14ac:dyDescent="0.4">
      <c r="A27" s="97" t="s">
        <v>853</v>
      </c>
      <c r="B27" s="8" t="s">
        <v>854</v>
      </c>
      <c r="C27" s="8" t="s">
        <v>856</v>
      </c>
      <c r="D27" s="48" t="s">
        <v>859</v>
      </c>
    </row>
    <row r="28" spans="1:4" x14ac:dyDescent="0.35">
      <c r="A28" s="43" t="s">
        <v>18</v>
      </c>
      <c r="B28" s="41">
        <v>1192</v>
      </c>
      <c r="C28" s="53">
        <v>2618.4</v>
      </c>
      <c r="D28" s="46">
        <v>45.523984112435073</v>
      </c>
    </row>
    <row r="29" spans="1:4" x14ac:dyDescent="0.35">
      <c r="A29" s="43" t="s">
        <v>331</v>
      </c>
      <c r="B29" s="41">
        <v>537</v>
      </c>
      <c r="C29" s="54">
        <v>1606.4000000000012</v>
      </c>
      <c r="D29" s="46">
        <v>33.428784860557741</v>
      </c>
    </row>
    <row r="30" spans="1:4" x14ac:dyDescent="0.35">
      <c r="A30" s="43" t="s">
        <v>5</v>
      </c>
      <c r="B30" s="41">
        <v>992</v>
      </c>
      <c r="C30" s="54">
        <v>1159.9999999999998</v>
      </c>
      <c r="D30" s="46">
        <v>85.517241379310363</v>
      </c>
    </row>
    <row r="31" spans="1:4" x14ac:dyDescent="0.35">
      <c r="A31" s="43" t="s">
        <v>24</v>
      </c>
      <c r="B31" s="41">
        <v>1917</v>
      </c>
      <c r="C31" s="54">
        <v>6833.5999999999985</v>
      </c>
      <c r="D31" s="46">
        <v>28.052563802388203</v>
      </c>
    </row>
    <row r="32" spans="1:4" x14ac:dyDescent="0.35">
      <c r="A32" s="43" t="s">
        <v>55</v>
      </c>
      <c r="B32" s="41">
        <v>1033</v>
      </c>
      <c r="C32" s="54">
        <v>2563.1999999999994</v>
      </c>
      <c r="D32" s="46">
        <v>40.301186017478166</v>
      </c>
    </row>
    <row r="33" spans="1:4" x14ac:dyDescent="0.35">
      <c r="A33" s="43" t="s">
        <v>96</v>
      </c>
      <c r="B33" s="41">
        <v>803</v>
      </c>
      <c r="C33" s="54">
        <v>1251.1999999999998</v>
      </c>
      <c r="D33" s="46">
        <v>64.17838874680308</v>
      </c>
    </row>
    <row r="34" spans="1:4" x14ac:dyDescent="0.35">
      <c r="A34" s="43" t="s">
        <v>70</v>
      </c>
      <c r="B34" s="41">
        <v>753</v>
      </c>
      <c r="C34" s="54">
        <v>1024</v>
      </c>
      <c r="D34" s="46">
        <v>73.53515625</v>
      </c>
    </row>
    <row r="35" spans="1:4" x14ac:dyDescent="0.35">
      <c r="A35" s="43" t="s">
        <v>14</v>
      </c>
      <c r="B35" s="41">
        <v>496</v>
      </c>
      <c r="C35" s="54">
        <v>878.4</v>
      </c>
      <c r="D35" s="46">
        <v>56.466302367941715</v>
      </c>
    </row>
    <row r="36" spans="1:4" ht="15" thickBot="1" x14ac:dyDescent="0.4">
      <c r="A36" s="27" t="s">
        <v>369</v>
      </c>
      <c r="B36" s="42">
        <v>8037</v>
      </c>
      <c r="C36" s="55">
        <v>0</v>
      </c>
      <c r="D36" s="47">
        <v>0</v>
      </c>
    </row>
    <row r="37" spans="1:4" ht="15" thickBot="1" x14ac:dyDescent="0.4">
      <c r="A37" s="2" t="s">
        <v>340</v>
      </c>
      <c r="B37" s="42">
        <f>SUM(B28:B36)</f>
        <v>15760</v>
      </c>
      <c r="C37" s="55">
        <f>SUM(C28:C36)</f>
        <v>17935.2</v>
      </c>
      <c r="D37" s="47">
        <v>0.56832374325349033</v>
      </c>
    </row>
    <row r="38" spans="1:4" x14ac:dyDescent="0.35">
      <c r="A38"/>
    </row>
    <row r="39" spans="1:4" x14ac:dyDescent="0.35">
      <c r="A39"/>
    </row>
    <row r="40" spans="1:4" x14ac:dyDescent="0.35">
      <c r="A40"/>
    </row>
    <row r="41" spans="1:4" ht="15" thickBot="1" x14ac:dyDescent="0.4">
      <c r="A41"/>
    </row>
    <row r="42" spans="1:4" ht="15" thickBot="1" x14ac:dyDescent="0.4">
      <c r="A42" s="39" t="s">
        <v>2</v>
      </c>
      <c r="B42" s="8" t="s">
        <v>854</v>
      </c>
      <c r="C42" s="8" t="s">
        <v>856</v>
      </c>
      <c r="D42" s="48" t="s">
        <v>859</v>
      </c>
    </row>
    <row r="43" spans="1:4" x14ac:dyDescent="0.35">
      <c r="A43" s="22" t="s">
        <v>230</v>
      </c>
      <c r="B43" s="40">
        <f>SUMIFS(TOTAL!$J$7:$J$715,TOTAL!$F$7:$F$715,Resumen!A43)+SUMIFS(TOTAL!$K$7:$K$715,TOTAL!$F$7:$F$715,Resumen!A43)</f>
        <v>0</v>
      </c>
      <c r="C43" s="56">
        <f>SUMIFS(TOTAL!$Z$7:$Z$715,TOTAL!$F$7:$F$715,Resumen!A43)</f>
        <v>208.8</v>
      </c>
      <c r="D43" s="59">
        <f>IFERROR(B43/C43,0)*100</f>
        <v>0</v>
      </c>
    </row>
    <row r="44" spans="1:4" x14ac:dyDescent="0.35">
      <c r="A44" s="23" t="s">
        <v>69</v>
      </c>
      <c r="B44" s="41">
        <f>SUMIFS(TOTAL!$J$7:$J$715,TOTAL!$F$7:$F$715,Resumen!A44)+SUMIFS(TOTAL!$K$7:$K$715,TOTAL!$F$7:$F$715,Resumen!A44)</f>
        <v>0</v>
      </c>
      <c r="C44" s="57">
        <f>SUMIFS(TOTAL!$Z$7:$Z$715,TOTAL!$F$7:$F$715,Resumen!A44)</f>
        <v>111.2</v>
      </c>
      <c r="D44" s="60">
        <f t="shared" ref="D44:D79" si="6">IFERROR(B44/C44,0)*100</f>
        <v>0</v>
      </c>
    </row>
    <row r="45" spans="1:4" x14ac:dyDescent="0.35">
      <c r="A45" s="23" t="s">
        <v>203</v>
      </c>
      <c r="B45" s="41">
        <f>SUMIFS(TOTAL!$J$7:$J$715,TOTAL!$F$7:$F$715,Resumen!A45)+SUMIFS(TOTAL!$K$7:$K$715,TOTAL!$F$7:$F$715,Resumen!A45)</f>
        <v>550</v>
      </c>
      <c r="C45" s="57">
        <f>SUMIFS(TOTAL!$Z$7:$Z$715,TOTAL!$F$7:$F$715,Resumen!A45)</f>
        <v>516</v>
      </c>
      <c r="D45" s="60">
        <f t="shared" si="6"/>
        <v>106.5891472868217</v>
      </c>
    </row>
    <row r="46" spans="1:4" x14ac:dyDescent="0.35">
      <c r="A46" s="23" t="s">
        <v>207</v>
      </c>
      <c r="B46" s="41">
        <f>SUMIFS(TOTAL!$J$7:$J$715,TOTAL!$F$7:$F$715,Resumen!A46)+SUMIFS(TOTAL!$K$7:$K$715,TOTAL!$F$7:$F$715,Resumen!A46)</f>
        <v>551</v>
      </c>
      <c r="C46" s="57">
        <f>SUMIFS(TOTAL!$Z$7:$Z$715,TOTAL!$F$7:$F$715,Resumen!A46)</f>
        <v>518.40000000000009</v>
      </c>
      <c r="D46" s="60">
        <f t="shared" si="6"/>
        <v>106.28858024691357</v>
      </c>
    </row>
    <row r="47" spans="1:4" x14ac:dyDescent="0.35">
      <c r="A47" s="23" t="s">
        <v>41</v>
      </c>
      <c r="B47" s="41">
        <f>SUMIFS(TOTAL!$J$7:$J$715,TOTAL!$F$7:$F$715,Resumen!A47)+SUMIFS(TOTAL!$K$7:$K$715,TOTAL!$F$7:$F$715,Resumen!A47)</f>
        <v>0</v>
      </c>
      <c r="C47" s="57">
        <f>SUMIFS(TOTAL!$Z$7:$Z$715,TOTAL!$F$7:$F$715,Resumen!A47)</f>
        <v>1400.0000000000002</v>
      </c>
      <c r="D47" s="60">
        <f t="shared" si="6"/>
        <v>0</v>
      </c>
    </row>
    <row r="48" spans="1:4" x14ac:dyDescent="0.35">
      <c r="A48" s="23" t="s">
        <v>330</v>
      </c>
      <c r="B48" s="41">
        <f>SUMIFS(TOTAL!$J$7:$J$715,TOTAL!$F$7:$F$715,Resumen!A48)+SUMIFS(TOTAL!$K$7:$K$715,TOTAL!$F$7:$F$715,Resumen!A48)</f>
        <v>104</v>
      </c>
      <c r="C48" s="57">
        <f>SUMIFS(TOTAL!$Z$7:$Z$715,TOTAL!$F$7:$F$715,Resumen!A48)</f>
        <v>183.20000000000002</v>
      </c>
      <c r="D48" s="60">
        <f t="shared" si="6"/>
        <v>56.768558951965062</v>
      </c>
    </row>
    <row r="49" spans="1:4" x14ac:dyDescent="0.35">
      <c r="A49" s="23" t="s">
        <v>97</v>
      </c>
      <c r="B49" s="41">
        <f>SUMIFS(TOTAL!$J$7:$J$715,TOTAL!$F$7:$F$715,Resumen!A49)+SUMIFS(TOTAL!$K$7:$K$715,TOTAL!$F$7:$F$715,Resumen!A49)</f>
        <v>522</v>
      </c>
      <c r="C49" s="57">
        <f>SUMIFS(TOTAL!$Z$7:$Z$715,TOTAL!$F$7:$F$715,Resumen!A49)</f>
        <v>473.60000000000008</v>
      </c>
      <c r="D49" s="60">
        <f t="shared" si="6"/>
        <v>110.21959459459458</v>
      </c>
    </row>
    <row r="50" spans="1:4" x14ac:dyDescent="0.35">
      <c r="A50" s="23" t="s">
        <v>212</v>
      </c>
      <c r="B50" s="41">
        <f>SUMIFS(TOTAL!$J$7:$J$715,TOTAL!$F$7:$F$715,Resumen!A50)+SUMIFS(TOTAL!$K$7:$K$715,TOTAL!$F$7:$F$715,Resumen!A50)</f>
        <v>0</v>
      </c>
      <c r="C50" s="57">
        <f>SUMIFS(TOTAL!$Z$7:$Z$715,TOTAL!$F$7:$F$715,Resumen!A50)</f>
        <v>171.2</v>
      </c>
      <c r="D50" s="60">
        <f t="shared" si="6"/>
        <v>0</v>
      </c>
    </row>
    <row r="51" spans="1:4" x14ac:dyDescent="0.35">
      <c r="A51" s="23" t="s">
        <v>15</v>
      </c>
      <c r="B51" s="41">
        <f>SUMIFS(TOTAL!$J$7:$J$715,TOTAL!$F$7:$F$715,Resumen!A51)+SUMIFS(TOTAL!$K$7:$K$715,TOTAL!$F$7:$F$715,Resumen!A51)</f>
        <v>346</v>
      </c>
      <c r="C51" s="57">
        <f>SUMIFS(TOTAL!$Z$7:$Z$715,TOTAL!$F$7:$F$715,Resumen!A51)</f>
        <v>556.80000000000007</v>
      </c>
      <c r="D51" s="60">
        <f t="shared" si="6"/>
        <v>62.140804597701141</v>
      </c>
    </row>
    <row r="52" spans="1:4" x14ac:dyDescent="0.35">
      <c r="A52" s="23" t="s">
        <v>16</v>
      </c>
      <c r="B52" s="41">
        <f>SUMIFS(TOTAL!$J$7:$J$715,TOTAL!$F$7:$F$715,Resumen!A52)+SUMIFS(TOTAL!$K$7:$K$715,TOTAL!$F$7:$F$715,Resumen!A52)</f>
        <v>166</v>
      </c>
      <c r="C52" s="57">
        <f>SUMIFS(TOTAL!$Z$7:$Z$715,TOTAL!$F$7:$F$715,Resumen!A52)</f>
        <v>200</v>
      </c>
      <c r="D52" s="60">
        <f t="shared" si="6"/>
        <v>83</v>
      </c>
    </row>
    <row r="53" spans="1:4" x14ac:dyDescent="0.35">
      <c r="A53" s="23" t="s">
        <v>25</v>
      </c>
      <c r="B53" s="41">
        <f>SUMIFS(TOTAL!$J$7:$J$715,TOTAL!$F$7:$F$715,Resumen!A53)+SUMIFS(TOTAL!$K$7:$K$715,TOTAL!$F$7:$F$715,Resumen!A53)</f>
        <v>332</v>
      </c>
      <c r="C53" s="57">
        <f>SUMIFS(TOTAL!$Z$7:$Z$715,TOTAL!$F$7:$F$715,Resumen!A53)</f>
        <v>1032</v>
      </c>
      <c r="D53" s="60">
        <f t="shared" si="6"/>
        <v>32.170542635658919</v>
      </c>
    </row>
    <row r="54" spans="1:4" x14ac:dyDescent="0.35">
      <c r="A54" s="23" t="s">
        <v>44</v>
      </c>
      <c r="B54" s="41">
        <f>SUMIFS(TOTAL!$J$7:$J$715,TOTAL!$F$7:$F$715,Resumen!A54)+SUMIFS(TOTAL!$K$7:$K$715,TOTAL!$F$7:$F$715,Resumen!A54)</f>
        <v>1319</v>
      </c>
      <c r="C54" s="57">
        <f>SUMIFS(TOTAL!$Z$7:$Z$715,TOTAL!$F$7:$F$715,Resumen!A54)</f>
        <v>2478.4000000000005</v>
      </c>
      <c r="D54" s="60">
        <f t="shared" si="6"/>
        <v>53.219819238218193</v>
      </c>
    </row>
    <row r="55" spans="1:4" x14ac:dyDescent="0.35">
      <c r="A55" s="23" t="s">
        <v>146</v>
      </c>
      <c r="B55" s="41">
        <f>SUMIFS(TOTAL!$J$7:$J$715,TOTAL!$F$7:$F$715,Resumen!A55)+SUMIFS(TOTAL!$K$7:$K$715,TOTAL!$F$7:$F$715,Resumen!A55)</f>
        <v>146</v>
      </c>
      <c r="C55" s="57">
        <f>SUMIFS(TOTAL!$Z$7:$Z$715,TOTAL!$F$7:$F$715,Resumen!A55)</f>
        <v>253.60000000000002</v>
      </c>
      <c r="D55" s="60">
        <f t="shared" si="6"/>
        <v>57.570977917981068</v>
      </c>
    </row>
    <row r="56" spans="1:4" x14ac:dyDescent="0.35">
      <c r="A56" s="23" t="s">
        <v>205</v>
      </c>
      <c r="B56" s="41">
        <f>SUMIFS(TOTAL!$J$7:$J$715,TOTAL!$F$7:$F$715,Resumen!A56)+SUMIFS(TOTAL!$K$7:$K$715,TOTAL!$F$7:$F$715,Resumen!A56)</f>
        <v>166</v>
      </c>
      <c r="C56" s="57">
        <f>SUMIFS(TOTAL!$Z$7:$Z$715,TOTAL!$F$7:$F$715,Resumen!A56)</f>
        <v>116.8</v>
      </c>
      <c r="D56" s="60">
        <f t="shared" si="6"/>
        <v>142.12328767123287</v>
      </c>
    </row>
    <row r="57" spans="1:4" x14ac:dyDescent="0.35">
      <c r="A57" s="23" t="s">
        <v>206</v>
      </c>
      <c r="B57" s="41">
        <f>SUMIFS(TOTAL!$J$7:$J$715,TOTAL!$F$7:$F$715,Resumen!A57)+SUMIFS(TOTAL!$K$7:$K$715,TOTAL!$F$7:$F$715,Resumen!A57)</f>
        <v>270</v>
      </c>
      <c r="C57" s="57">
        <f>SUMIFS(TOTAL!$Z$7:$Z$715,TOTAL!$F$7:$F$715,Resumen!A57)</f>
        <v>237.60000000000002</v>
      </c>
      <c r="D57" s="60">
        <f t="shared" si="6"/>
        <v>113.63636363636363</v>
      </c>
    </row>
    <row r="58" spans="1:4" x14ac:dyDescent="0.35">
      <c r="A58" s="23" t="s">
        <v>217</v>
      </c>
      <c r="B58" s="41">
        <f>SUMIFS(TOTAL!$J$7:$J$715,TOTAL!$F$7:$F$715,Resumen!A58)+SUMIFS(TOTAL!$K$7:$K$715,TOTAL!$F$7:$F$715,Resumen!A58)</f>
        <v>100</v>
      </c>
      <c r="C58" s="57">
        <f>SUMIFS(TOTAL!$Z$7:$Z$715,TOTAL!$F$7:$F$715,Resumen!A58)</f>
        <v>264.79999999999995</v>
      </c>
      <c r="D58" s="60">
        <f t="shared" si="6"/>
        <v>37.764350453172213</v>
      </c>
    </row>
    <row r="59" spans="1:4" x14ac:dyDescent="0.35">
      <c r="A59" s="23" t="s">
        <v>131</v>
      </c>
      <c r="B59" s="41">
        <f>SUMIFS(TOTAL!$J$7:$J$715,TOTAL!$F$7:$F$715,Resumen!A59)+SUMIFS(TOTAL!$K$7:$K$715,TOTAL!$F$7:$F$715,Resumen!A59)</f>
        <v>118</v>
      </c>
      <c r="C59" s="57">
        <f>SUMIFS(TOTAL!$Z$7:$Z$715,TOTAL!$F$7:$F$715,Resumen!A59)</f>
        <v>177.60000000000002</v>
      </c>
      <c r="D59" s="60">
        <f t="shared" si="6"/>
        <v>66.441441441441427</v>
      </c>
    </row>
    <row r="60" spans="1:4" x14ac:dyDescent="0.35">
      <c r="A60" s="23" t="s">
        <v>73</v>
      </c>
      <c r="B60" s="41">
        <f>SUMIFS(TOTAL!$J$7:$J$715,TOTAL!$F$7:$F$715,Resumen!A60)+SUMIFS(TOTAL!$K$7:$K$715,TOTAL!$F$7:$F$715,Resumen!A60)</f>
        <v>553</v>
      </c>
      <c r="C60" s="57">
        <f>SUMIFS(TOTAL!$Z$7:$Z$715,TOTAL!$F$7:$F$715,Resumen!A60)</f>
        <v>1079.2</v>
      </c>
      <c r="D60" s="60">
        <f t="shared" si="6"/>
        <v>51.241660489251295</v>
      </c>
    </row>
    <row r="61" spans="1:4" x14ac:dyDescent="0.35">
      <c r="A61" s="23" t="s">
        <v>222</v>
      </c>
      <c r="B61" s="41">
        <f>SUMIFS(TOTAL!$J$7:$J$715,TOTAL!$F$7:$F$715,Resumen!A61)+SUMIFS(TOTAL!$K$7:$K$715,TOTAL!$F$7:$F$715,Resumen!A61)</f>
        <v>0</v>
      </c>
      <c r="C61" s="57">
        <f>SUMIFS(TOTAL!$Z$7:$Z$715,TOTAL!$F$7:$F$715,Resumen!A61)</f>
        <v>248.79999999999998</v>
      </c>
      <c r="D61" s="60">
        <f t="shared" si="6"/>
        <v>0</v>
      </c>
    </row>
    <row r="62" spans="1:4" x14ac:dyDescent="0.35">
      <c r="A62" s="23" t="s">
        <v>113</v>
      </c>
      <c r="B62" s="41">
        <f>SUMIFS(TOTAL!$J$7:$J$715,TOTAL!$F$7:$F$715,Resumen!A62)+SUMIFS(TOTAL!$K$7:$K$715,TOTAL!$F$7:$F$715,Resumen!A62)</f>
        <v>828</v>
      </c>
      <c r="C62" s="57">
        <f>SUMIFS(TOTAL!$Z$7:$Z$715,TOTAL!$F$7:$F$715,Resumen!A62)</f>
        <v>593.59999999999991</v>
      </c>
      <c r="D62" s="60">
        <f t="shared" si="6"/>
        <v>139.48787061994611</v>
      </c>
    </row>
    <row r="63" spans="1:4" x14ac:dyDescent="0.35">
      <c r="A63" s="23" t="s">
        <v>370</v>
      </c>
      <c r="B63" s="41">
        <f>SUMIFS(TOTAL!$J$7:$J$715,TOTAL!$F$7:$F$715,Resumen!A63)+SUMIFS(TOTAL!$K$7:$K$715,TOTAL!$F$7:$F$715,Resumen!A63)</f>
        <v>11170</v>
      </c>
      <c r="C63" s="57">
        <f>SUMIFS(TOTAL!$Z$7:$Z$715,TOTAL!$F$7:$F$715,Resumen!A63)</f>
        <v>0</v>
      </c>
      <c r="D63" s="60">
        <f t="shared" si="6"/>
        <v>0</v>
      </c>
    </row>
    <row r="64" spans="1:4" x14ac:dyDescent="0.35">
      <c r="A64" s="23" t="s">
        <v>196</v>
      </c>
      <c r="B64" s="41">
        <f>SUMIFS(TOTAL!$J$7:$J$715,TOTAL!$F$7:$F$715,Resumen!A64)+SUMIFS(TOTAL!$K$7:$K$715,TOTAL!$F$7:$F$715,Resumen!A64)</f>
        <v>42</v>
      </c>
      <c r="C64" s="57">
        <f>SUMIFS(TOTAL!$Z$7:$Z$715,TOTAL!$F$7:$F$715,Resumen!A64)</f>
        <v>108.80000000000001</v>
      </c>
      <c r="D64" s="60">
        <f t="shared" si="6"/>
        <v>38.602941176470587</v>
      </c>
    </row>
    <row r="65" spans="1:4" x14ac:dyDescent="0.35">
      <c r="A65" s="23" t="s">
        <v>232</v>
      </c>
      <c r="B65" s="41">
        <f>SUMIFS(TOTAL!$J$7:$J$715,TOTAL!$F$7:$F$715,Resumen!A65)+SUMIFS(TOTAL!$K$7:$K$715,TOTAL!$F$7:$F$715,Resumen!A65)</f>
        <v>95</v>
      </c>
      <c r="C65" s="57">
        <f>SUMIFS(TOTAL!$Z$7:$Z$715,TOTAL!$F$7:$F$715,Resumen!A65)</f>
        <v>194.4</v>
      </c>
      <c r="D65" s="60">
        <f t="shared" si="6"/>
        <v>48.868312757201643</v>
      </c>
    </row>
    <row r="66" spans="1:4" x14ac:dyDescent="0.35">
      <c r="A66" s="23" t="s">
        <v>136</v>
      </c>
      <c r="B66" s="41">
        <f>SUMIFS(TOTAL!$J$7:$J$715,TOTAL!$F$7:$F$715,Resumen!A66)+SUMIFS(TOTAL!$K$7:$K$715,TOTAL!$F$7:$F$715,Resumen!A66)</f>
        <v>176</v>
      </c>
      <c r="C66" s="57">
        <f>SUMIFS(TOTAL!$Z$7:$Z$715,TOTAL!$F$7:$F$715,Resumen!A66)</f>
        <v>272.8</v>
      </c>
      <c r="D66" s="60">
        <f t="shared" si="6"/>
        <v>64.516129032258064</v>
      </c>
    </row>
    <row r="67" spans="1:4" x14ac:dyDescent="0.35">
      <c r="A67" s="23" t="s">
        <v>22</v>
      </c>
      <c r="B67" s="41">
        <f>SUMIFS(TOTAL!$J$7:$J$715,TOTAL!$F$7:$F$715,Resumen!A67)+SUMIFS(TOTAL!$K$7:$K$715,TOTAL!$F$7:$F$715,Resumen!A67)</f>
        <v>699</v>
      </c>
      <c r="C67" s="57">
        <f>SUMIFS(TOTAL!$Z$7:$Z$715,TOTAL!$F$7:$F$715,Resumen!A67)</f>
        <v>1923.1999999999998</v>
      </c>
      <c r="D67" s="60">
        <f t="shared" si="6"/>
        <v>36.345673876871878</v>
      </c>
    </row>
    <row r="68" spans="1:4" x14ac:dyDescent="0.35">
      <c r="A68" s="23" t="s">
        <v>99</v>
      </c>
      <c r="B68" s="41">
        <f>SUMIFS(TOTAL!$J$7:$J$715,TOTAL!$F$7:$F$715,Resumen!A68)+SUMIFS(TOTAL!$K$7:$K$715,TOTAL!$F$7:$F$715,Resumen!A68)</f>
        <v>106</v>
      </c>
      <c r="C68" s="57">
        <f>SUMIFS(TOTAL!$Z$7:$Z$715,TOTAL!$F$7:$F$715,Resumen!A68)</f>
        <v>288.8</v>
      </c>
      <c r="D68" s="60">
        <f t="shared" si="6"/>
        <v>36.70360110803324</v>
      </c>
    </row>
    <row r="69" spans="1:4" x14ac:dyDescent="0.35">
      <c r="A69" s="23" t="s">
        <v>70</v>
      </c>
      <c r="B69" s="41">
        <f>SUMIFS(TOTAL!$J$7:$J$715,TOTAL!$F$7:$F$715,Resumen!A69)+SUMIFS(TOTAL!$K$7:$K$715,TOTAL!$F$7:$F$715,Resumen!A69)</f>
        <v>833</v>
      </c>
      <c r="C69" s="57">
        <f>SUMIFS(TOTAL!$Z$7:$Z$715,TOTAL!$F$7:$F$715,Resumen!A69)</f>
        <v>671.2</v>
      </c>
      <c r="D69" s="60">
        <f t="shared" si="6"/>
        <v>124.10607866507746</v>
      </c>
    </row>
    <row r="70" spans="1:4" x14ac:dyDescent="0.35">
      <c r="A70" s="23" t="s">
        <v>159</v>
      </c>
      <c r="B70" s="41">
        <f>SUMIFS(TOTAL!$J$7:$J$715,TOTAL!$F$7:$F$715,Resumen!A70)+SUMIFS(TOTAL!$K$7:$K$715,TOTAL!$F$7:$F$715,Resumen!A70)</f>
        <v>79</v>
      </c>
      <c r="C70" s="57">
        <f>SUMIFS(TOTAL!$Z$7:$Z$715,TOTAL!$F$7:$F$715,Resumen!A70)</f>
        <v>169.6</v>
      </c>
      <c r="D70" s="60">
        <f t="shared" si="6"/>
        <v>46.580188679245282</v>
      </c>
    </row>
    <row r="71" spans="1:4" x14ac:dyDescent="0.35">
      <c r="A71" s="23" t="s">
        <v>147</v>
      </c>
      <c r="B71" s="41">
        <f>SUMIFS(TOTAL!$J$7:$J$715,TOTAL!$F$7:$F$715,Resumen!A71)+SUMIFS(TOTAL!$K$7:$K$715,TOTAL!$F$7:$F$715,Resumen!A71)</f>
        <v>206</v>
      </c>
      <c r="C71" s="57">
        <f>SUMIFS(TOTAL!$Z$7:$Z$715,TOTAL!$F$7:$F$715,Resumen!A71)</f>
        <v>251.20000000000002</v>
      </c>
      <c r="D71" s="60">
        <f t="shared" si="6"/>
        <v>82.00636942675159</v>
      </c>
    </row>
    <row r="72" spans="1:4" x14ac:dyDescent="0.35">
      <c r="A72" s="23" t="s">
        <v>86</v>
      </c>
      <c r="B72" s="41">
        <f>SUMIFS(TOTAL!$J$7:$J$715,TOTAL!$F$7:$F$715,Resumen!A72)+SUMIFS(TOTAL!$K$7:$K$715,TOTAL!$F$7:$F$715,Resumen!A72)</f>
        <v>526</v>
      </c>
      <c r="C72" s="57">
        <f>SUMIFS(TOTAL!$Z$7:$Z$715,TOTAL!$F$7:$F$715,Resumen!A72)</f>
        <v>556.80000000000007</v>
      </c>
      <c r="D72" s="60">
        <f t="shared" si="6"/>
        <v>94.468390804597689</v>
      </c>
    </row>
    <row r="73" spans="1:4" x14ac:dyDescent="0.35">
      <c r="A73" s="23" t="s">
        <v>208</v>
      </c>
      <c r="B73" s="41">
        <f>SUMIFS(TOTAL!$J$7:$J$715,TOTAL!$F$7:$F$715,Resumen!A73)+SUMIFS(TOTAL!$K$7:$K$715,TOTAL!$F$7:$F$715,Resumen!A73)</f>
        <v>53</v>
      </c>
      <c r="C73" s="57">
        <f>SUMIFS(TOTAL!$Z$7:$Z$715,TOTAL!$F$7:$F$715,Resumen!A73)</f>
        <v>94.4</v>
      </c>
      <c r="D73" s="60">
        <f t="shared" si="6"/>
        <v>56.144067796610166</v>
      </c>
    </row>
    <row r="74" spans="1:4" x14ac:dyDescent="0.35">
      <c r="A74" s="23" t="s">
        <v>192</v>
      </c>
      <c r="B74" s="41">
        <f>SUMIFS(TOTAL!$J$7:$J$715,TOTAL!$F$7:$F$715,Resumen!A74)+SUMIFS(TOTAL!$K$7:$K$715,TOTAL!$F$7:$F$715,Resumen!A74)</f>
        <v>280</v>
      </c>
      <c r="C74" s="57">
        <f>SUMIFS(TOTAL!$Z$7:$Z$715,TOTAL!$F$7:$F$715,Resumen!A74)</f>
        <v>212.80000000000004</v>
      </c>
      <c r="D74" s="60">
        <f t="shared" si="6"/>
        <v>131.57894736842101</v>
      </c>
    </row>
    <row r="75" spans="1:4" x14ac:dyDescent="0.35">
      <c r="A75" s="23" t="s">
        <v>54</v>
      </c>
      <c r="B75" s="41">
        <f>SUMIFS(TOTAL!$J$7:$J$715,TOTAL!$F$7:$F$715,Resumen!A75)+SUMIFS(TOTAL!$K$7:$K$715,TOTAL!$F$7:$F$715,Resumen!A75)</f>
        <v>148</v>
      </c>
      <c r="C75" s="57">
        <f>SUMIFS(TOTAL!$Z$7:$Z$715,TOTAL!$F$7:$F$715,Resumen!A75)</f>
        <v>527.20000000000005</v>
      </c>
      <c r="D75" s="60">
        <f t="shared" si="6"/>
        <v>28.072837632776931</v>
      </c>
    </row>
    <row r="76" spans="1:4" x14ac:dyDescent="0.35">
      <c r="A76" s="23" t="s">
        <v>209</v>
      </c>
      <c r="B76" s="41">
        <f>SUMIFS(TOTAL!$J$7:$J$715,TOTAL!$F$7:$F$715,Resumen!A76)+SUMIFS(TOTAL!$K$7:$K$715,TOTAL!$F$7:$F$715,Resumen!A76)</f>
        <v>119</v>
      </c>
      <c r="C76" s="57">
        <f>SUMIFS(TOTAL!$Z$7:$Z$715,TOTAL!$F$7:$F$715,Resumen!A76)</f>
        <v>97.6</v>
      </c>
      <c r="D76" s="60">
        <f t="shared" si="6"/>
        <v>121.92622950819674</v>
      </c>
    </row>
    <row r="77" spans="1:4" x14ac:dyDescent="0.35">
      <c r="A77" s="23" t="s">
        <v>127</v>
      </c>
      <c r="B77" s="41">
        <f>SUMIFS(TOTAL!$J$7:$J$715,TOTAL!$F$7:$F$715,Resumen!A77)+SUMIFS(TOTAL!$K$7:$K$715,TOTAL!$F$7:$F$715,Resumen!A77)</f>
        <v>121</v>
      </c>
      <c r="C77" s="57">
        <f>SUMIFS(TOTAL!$Z$7:$Z$715,TOTAL!$F$7:$F$715,Resumen!A77)</f>
        <v>188.79999999999998</v>
      </c>
      <c r="D77" s="60">
        <f t="shared" si="6"/>
        <v>64.08898305084746</v>
      </c>
    </row>
    <row r="78" spans="1:4" ht="15" thickBot="1" x14ac:dyDescent="0.4">
      <c r="A78" s="24" t="s">
        <v>19</v>
      </c>
      <c r="B78" s="42">
        <f>SUMIFS(TOTAL!$J$7:$J$715,TOTAL!$F$7:$F$715,Resumen!A78)+SUMIFS(TOTAL!$K$7:$K$715,TOTAL!$F$7:$F$715,Resumen!A78)</f>
        <v>294</v>
      </c>
      <c r="C78" s="58">
        <f>SUMIFS(TOTAL!$Z$7:$Z$715,TOTAL!$F$7:$F$715,Resumen!A78)</f>
        <v>1555.9999999999998</v>
      </c>
      <c r="D78" s="61">
        <f t="shared" si="6"/>
        <v>18.894601542416456</v>
      </c>
    </row>
    <row r="79" spans="1:4" ht="15" thickBot="1" x14ac:dyDescent="0.4">
      <c r="A79"/>
      <c r="B79" s="51">
        <f>SUM(B43:B78)</f>
        <v>21018</v>
      </c>
      <c r="C79" s="51">
        <f t="shared" ref="C79" si="7">SUM(C43:C78)</f>
        <v>17935.199999999997</v>
      </c>
      <c r="D79" s="62">
        <f t="shared" si="6"/>
        <v>117.18854543021547</v>
      </c>
    </row>
    <row r="80" spans="1:4" x14ac:dyDescent="0.35">
      <c r="A80"/>
      <c r="B80" s="1" t="s">
        <v>342</v>
      </c>
      <c r="C80" s="1" t="s">
        <v>342</v>
      </c>
      <c r="D80" s="1" t="s">
        <v>342</v>
      </c>
    </row>
    <row r="81" spans="1:2" ht="15" thickBot="1" x14ac:dyDescent="0.4">
      <c r="A81"/>
    </row>
    <row r="82" spans="1:2" ht="15" thickBot="1" x14ac:dyDescent="0.4">
      <c r="A82" s="44" t="s">
        <v>2</v>
      </c>
      <c r="B82" s="8" t="s">
        <v>859</v>
      </c>
    </row>
    <row r="83" spans="1:2" x14ac:dyDescent="0.35">
      <c r="A83" s="43" t="s">
        <v>230</v>
      </c>
      <c r="B83" s="45">
        <f t="shared" ref="B83:B118" si="8">VLOOKUP(A83,$A$43:$D$78,4,FALSE)</f>
        <v>0</v>
      </c>
    </row>
    <row r="84" spans="1:2" x14ac:dyDescent="0.35">
      <c r="A84" s="43" t="s">
        <v>69</v>
      </c>
      <c r="B84" s="46">
        <f t="shared" si="8"/>
        <v>0</v>
      </c>
    </row>
    <row r="85" spans="1:2" x14ac:dyDescent="0.35">
      <c r="A85" s="43" t="s">
        <v>41</v>
      </c>
      <c r="B85" s="46">
        <f t="shared" si="8"/>
        <v>0</v>
      </c>
    </row>
    <row r="86" spans="1:2" x14ac:dyDescent="0.35">
      <c r="A86" s="43" t="s">
        <v>212</v>
      </c>
      <c r="B86" s="46">
        <f t="shared" si="8"/>
        <v>0</v>
      </c>
    </row>
    <row r="87" spans="1:2" x14ac:dyDescent="0.35">
      <c r="A87" s="43" t="s">
        <v>222</v>
      </c>
      <c r="B87" s="46">
        <f t="shared" si="8"/>
        <v>0</v>
      </c>
    </row>
    <row r="88" spans="1:2" x14ac:dyDescent="0.35">
      <c r="A88" s="43" t="s">
        <v>370</v>
      </c>
      <c r="B88" s="46">
        <f t="shared" si="8"/>
        <v>0</v>
      </c>
    </row>
    <row r="89" spans="1:2" x14ac:dyDescent="0.35">
      <c r="A89" s="43" t="s">
        <v>19</v>
      </c>
      <c r="B89" s="46">
        <f t="shared" si="8"/>
        <v>18.894601542416456</v>
      </c>
    </row>
    <row r="90" spans="1:2" x14ac:dyDescent="0.35">
      <c r="A90" s="43" t="s">
        <v>54</v>
      </c>
      <c r="B90" s="46">
        <f t="shared" si="8"/>
        <v>28.072837632776931</v>
      </c>
    </row>
    <row r="91" spans="1:2" x14ac:dyDescent="0.35">
      <c r="A91" s="43" t="s">
        <v>25</v>
      </c>
      <c r="B91" s="46">
        <f t="shared" si="8"/>
        <v>32.170542635658919</v>
      </c>
    </row>
    <row r="92" spans="1:2" x14ac:dyDescent="0.35">
      <c r="A92" s="43" t="s">
        <v>217</v>
      </c>
      <c r="B92" s="46">
        <f t="shared" si="8"/>
        <v>37.764350453172213</v>
      </c>
    </row>
    <row r="93" spans="1:2" x14ac:dyDescent="0.35">
      <c r="A93" s="43" t="s">
        <v>99</v>
      </c>
      <c r="B93" s="46">
        <f t="shared" si="8"/>
        <v>36.70360110803324</v>
      </c>
    </row>
    <row r="94" spans="1:2" x14ac:dyDescent="0.35">
      <c r="A94" s="43" t="s">
        <v>22</v>
      </c>
      <c r="B94" s="46">
        <f t="shared" si="8"/>
        <v>36.345673876871878</v>
      </c>
    </row>
    <row r="95" spans="1:2" x14ac:dyDescent="0.35">
      <c r="A95" s="43" t="s">
        <v>196</v>
      </c>
      <c r="B95" s="46">
        <f t="shared" si="8"/>
        <v>38.602941176470587</v>
      </c>
    </row>
    <row r="96" spans="1:2" x14ac:dyDescent="0.35">
      <c r="A96" s="43" t="s">
        <v>159</v>
      </c>
      <c r="B96" s="46">
        <f t="shared" si="8"/>
        <v>46.580188679245282</v>
      </c>
    </row>
    <row r="97" spans="1:2" x14ac:dyDescent="0.35">
      <c r="A97" s="43" t="s">
        <v>232</v>
      </c>
      <c r="B97" s="46">
        <f t="shared" si="8"/>
        <v>48.868312757201643</v>
      </c>
    </row>
    <row r="98" spans="1:2" x14ac:dyDescent="0.35">
      <c r="A98" s="43" t="s">
        <v>73</v>
      </c>
      <c r="B98" s="46">
        <f t="shared" si="8"/>
        <v>51.241660489251295</v>
      </c>
    </row>
    <row r="99" spans="1:2" x14ac:dyDescent="0.35">
      <c r="A99" s="43" t="s">
        <v>44</v>
      </c>
      <c r="B99" s="46">
        <f t="shared" si="8"/>
        <v>53.219819238218193</v>
      </c>
    </row>
    <row r="100" spans="1:2" x14ac:dyDescent="0.35">
      <c r="A100" s="43" t="s">
        <v>330</v>
      </c>
      <c r="B100" s="46">
        <f t="shared" si="8"/>
        <v>56.768558951965062</v>
      </c>
    </row>
    <row r="101" spans="1:2" x14ac:dyDescent="0.35">
      <c r="A101" s="43" t="s">
        <v>146</v>
      </c>
      <c r="B101" s="46">
        <f t="shared" si="8"/>
        <v>57.570977917981068</v>
      </c>
    </row>
    <row r="102" spans="1:2" x14ac:dyDescent="0.35">
      <c r="A102" s="43" t="s">
        <v>127</v>
      </c>
      <c r="B102" s="46">
        <f t="shared" si="8"/>
        <v>64.08898305084746</v>
      </c>
    </row>
    <row r="103" spans="1:2" x14ac:dyDescent="0.35">
      <c r="A103" s="43" t="s">
        <v>208</v>
      </c>
      <c r="B103" s="46">
        <f t="shared" si="8"/>
        <v>56.144067796610166</v>
      </c>
    </row>
    <row r="104" spans="1:2" x14ac:dyDescent="0.35">
      <c r="A104" s="43" t="s">
        <v>15</v>
      </c>
      <c r="B104" s="46">
        <f t="shared" si="8"/>
        <v>62.140804597701141</v>
      </c>
    </row>
    <row r="105" spans="1:2" x14ac:dyDescent="0.35">
      <c r="A105" s="43" t="s">
        <v>136</v>
      </c>
      <c r="B105" s="46">
        <f t="shared" si="8"/>
        <v>64.516129032258064</v>
      </c>
    </row>
    <row r="106" spans="1:2" x14ac:dyDescent="0.35">
      <c r="A106" s="43" t="s">
        <v>131</v>
      </c>
      <c r="B106" s="46">
        <f t="shared" si="8"/>
        <v>66.441441441441427</v>
      </c>
    </row>
    <row r="107" spans="1:2" x14ac:dyDescent="0.35">
      <c r="A107" s="43" t="s">
        <v>147</v>
      </c>
      <c r="B107" s="46">
        <f t="shared" si="8"/>
        <v>82.00636942675159</v>
      </c>
    </row>
    <row r="108" spans="1:2" x14ac:dyDescent="0.35">
      <c r="A108" s="43" t="s">
        <v>16</v>
      </c>
      <c r="B108" s="46">
        <f t="shared" si="8"/>
        <v>83</v>
      </c>
    </row>
    <row r="109" spans="1:2" x14ac:dyDescent="0.35">
      <c r="A109" s="43" t="s">
        <v>86</v>
      </c>
      <c r="B109" s="46">
        <f t="shared" si="8"/>
        <v>94.468390804597689</v>
      </c>
    </row>
    <row r="110" spans="1:2" x14ac:dyDescent="0.35">
      <c r="A110" s="43" t="s">
        <v>207</v>
      </c>
      <c r="B110" s="46">
        <f t="shared" si="8"/>
        <v>106.28858024691357</v>
      </c>
    </row>
    <row r="111" spans="1:2" x14ac:dyDescent="0.35">
      <c r="A111" s="43" t="s">
        <v>203</v>
      </c>
      <c r="B111" s="46">
        <f t="shared" si="8"/>
        <v>106.5891472868217</v>
      </c>
    </row>
    <row r="112" spans="1:2" x14ac:dyDescent="0.35">
      <c r="A112" s="43" t="s">
        <v>97</v>
      </c>
      <c r="B112" s="46">
        <f t="shared" si="8"/>
        <v>110.21959459459458</v>
      </c>
    </row>
    <row r="113" spans="1:14" x14ac:dyDescent="0.35">
      <c r="A113" s="43" t="s">
        <v>206</v>
      </c>
      <c r="B113" s="46">
        <f t="shared" si="8"/>
        <v>113.63636363636363</v>
      </c>
    </row>
    <row r="114" spans="1:14" x14ac:dyDescent="0.35">
      <c r="A114" s="43" t="s">
        <v>70</v>
      </c>
      <c r="B114" s="46">
        <f t="shared" si="8"/>
        <v>124.10607866507746</v>
      </c>
    </row>
    <row r="115" spans="1:14" x14ac:dyDescent="0.35">
      <c r="A115" s="43" t="s">
        <v>209</v>
      </c>
      <c r="B115" s="46">
        <f t="shared" si="8"/>
        <v>121.92622950819674</v>
      </c>
    </row>
    <row r="116" spans="1:14" x14ac:dyDescent="0.35">
      <c r="A116" s="43" t="s">
        <v>192</v>
      </c>
      <c r="B116" s="46">
        <f t="shared" si="8"/>
        <v>131.57894736842101</v>
      </c>
    </row>
    <row r="117" spans="1:14" x14ac:dyDescent="0.35">
      <c r="A117" s="43" t="s">
        <v>113</v>
      </c>
      <c r="B117" s="46">
        <f t="shared" si="8"/>
        <v>139.48787061994611</v>
      </c>
    </row>
    <row r="118" spans="1:14" ht="15" thickBot="1" x14ac:dyDescent="0.4">
      <c r="A118" s="27" t="s">
        <v>205</v>
      </c>
      <c r="B118" s="47">
        <f t="shared" si="8"/>
        <v>142.12328767123287</v>
      </c>
    </row>
    <row r="119" spans="1:14" x14ac:dyDescent="0.35">
      <c r="A119"/>
    </row>
    <row r="120" spans="1:14" x14ac:dyDescent="0.35">
      <c r="A120"/>
    </row>
    <row r="121" spans="1:14" ht="15" thickBot="1" x14ac:dyDescent="0.4">
      <c r="A121"/>
    </row>
    <row r="122" spans="1:14" ht="15" thickBot="1" x14ac:dyDescent="0.4">
      <c r="A122" s="79" t="s">
        <v>862</v>
      </c>
    </row>
    <row r="123" spans="1:14" ht="15" thickBot="1" x14ac:dyDescent="0.4">
      <c r="A123" s="71" t="s">
        <v>838</v>
      </c>
      <c r="B123" s="8" t="s">
        <v>839</v>
      </c>
      <c r="C123" s="8" t="s">
        <v>840</v>
      </c>
      <c r="D123" s="8" t="s">
        <v>841</v>
      </c>
      <c r="E123" s="8" t="s">
        <v>842</v>
      </c>
      <c r="F123" s="8" t="s">
        <v>843</v>
      </c>
      <c r="G123" s="8" t="s">
        <v>844</v>
      </c>
      <c r="H123" s="65" t="s">
        <v>845</v>
      </c>
      <c r="I123" s="8" t="s">
        <v>846</v>
      </c>
      <c r="J123" s="8" t="s">
        <v>847</v>
      </c>
      <c r="K123" s="66" t="s">
        <v>848</v>
      </c>
      <c r="L123" s="8" t="s">
        <v>849</v>
      </c>
      <c r="M123" s="8" t="s">
        <v>850</v>
      </c>
      <c r="N123" s="8" t="s">
        <v>863</v>
      </c>
    </row>
    <row r="124" spans="1:14" x14ac:dyDescent="0.35">
      <c r="A124" s="72" t="s">
        <v>18</v>
      </c>
      <c r="B124" s="15">
        <f>SUMIFS(Ene!$T$7:$T$715,Ene!$A$7:$A$715,Resumen!A124)</f>
        <v>4</v>
      </c>
      <c r="C124" s="15">
        <f>SUMIFS(Feb!$T$7:$T$715,Feb!$A$7:$A$715,Resumen!A124)</f>
        <v>7</v>
      </c>
      <c r="D124" s="15">
        <f>SUMIFS(Mar!$T$7:$T$715,Mar!$A$7:$A$715,Resumen!A124)</f>
        <v>10</v>
      </c>
      <c r="E124" s="15">
        <f>SUMIFS(Abr!$T$7:$T$715,Abr!$A$7:$A$715,Resumen!A124)</f>
        <v>6</v>
      </c>
      <c r="F124" s="15">
        <f>SUMIFS(May!$T$7:$T$715,May!$A$7:$A$715,Resumen!A124)</f>
        <v>7</v>
      </c>
      <c r="G124" s="15">
        <f>SUMIFS(Jun!$T$7:$T$715,Jun!$A$7:$A$715,Resumen!A124)</f>
        <v>9</v>
      </c>
      <c r="H124" s="14">
        <f>SUMIFS(Jul!$T$7:$T$715,Jul!$A$7:$A$715,Resumen!A124)</f>
        <v>7</v>
      </c>
      <c r="I124" s="40">
        <f>SUMIFS(Ago!$T$7:$T$715,Ago!$A$7:$A$715,Resumen!A124)</f>
        <v>5</v>
      </c>
      <c r="J124" s="40">
        <f>SUMIFS(Set!$T$7:$T$715,Set!$A$7:$A$715,Resumen!A124)</f>
        <v>9</v>
      </c>
      <c r="K124" s="15">
        <f>SUMIFS(Oct!$T$7:$T$715,Oct!$A$7:$A$715,Resumen!A124)</f>
        <v>3</v>
      </c>
      <c r="L124" s="15">
        <f>SUMIFS(Nov!$T$7:$T$715,Nov!$A$7:$A$715,Resumen!A124)</f>
        <v>6</v>
      </c>
      <c r="M124" s="15">
        <f>SUMIFS(Dic!$T$7:$T$715,Dic!$A$7:$A$715,Resumen!A124)</f>
        <v>7</v>
      </c>
      <c r="N124" s="41">
        <f>SUM(B124:M124)</f>
        <v>80</v>
      </c>
    </row>
    <row r="125" spans="1:14" x14ac:dyDescent="0.35">
      <c r="A125" s="73" t="s">
        <v>331</v>
      </c>
      <c r="B125" s="18">
        <f>SUMIFS(Ene!$T$7:$T$715,Ene!$A$7:$A$715,Resumen!A125)</f>
        <v>1</v>
      </c>
      <c r="C125" s="18">
        <f>SUMIFS(Feb!$T$7:$T$715,Feb!$A$7:$A$715,Resumen!A125)</f>
        <v>1</v>
      </c>
      <c r="D125" s="18">
        <f>SUMIFS(Mar!$T$7:$T$715,Mar!$A$7:$A$715,Resumen!A125)</f>
        <v>0</v>
      </c>
      <c r="E125" s="18">
        <f>SUMIFS(Abr!$T$7:$T$715,Abr!$A$7:$A$715,Resumen!A125)</f>
        <v>0</v>
      </c>
      <c r="F125" s="18">
        <f>SUMIFS(May!$T$7:$T$715,May!$A$7:$A$715,Resumen!A125)</f>
        <v>0</v>
      </c>
      <c r="G125" s="18">
        <f>SUMIFS(Jun!$T$7:$T$715,Jun!$A$7:$A$715,Resumen!A125)</f>
        <v>0</v>
      </c>
      <c r="H125" s="17">
        <f>SUMIFS(Jul!$T$7:$T$715,Jul!$A$7:$A$715,Resumen!A125)</f>
        <v>0</v>
      </c>
      <c r="I125" s="41">
        <f>SUMIFS(Ago!$T$7:$T$715,Ago!$A$7:$A$715,Resumen!A125)</f>
        <v>0</v>
      </c>
      <c r="J125" s="41">
        <f>SUMIFS(Set!$T$7:$T$715,Set!$A$7:$A$715,Resumen!A125)</f>
        <v>2</v>
      </c>
      <c r="K125" s="18">
        <f>SUMIFS(Oct!$T$7:$T$715,Oct!$A$7:$A$715,Resumen!A125)</f>
        <v>1</v>
      </c>
      <c r="L125" s="18">
        <f>SUMIFS(Nov!$T$7:$T$715,Nov!$A$7:$A$715,Resumen!A125)</f>
        <v>1</v>
      </c>
      <c r="M125" s="18">
        <f>SUMIFS(Dic!$T$7:$T$715,Dic!$A$7:$A$715,Resumen!A125)</f>
        <v>1</v>
      </c>
      <c r="N125" s="41">
        <f t="shared" ref="N125:N131" si="9">SUM(B125:M125)</f>
        <v>7</v>
      </c>
    </row>
    <row r="126" spans="1:14" x14ac:dyDescent="0.35">
      <c r="A126" s="73" t="s">
        <v>5</v>
      </c>
      <c r="B126" s="18">
        <f>SUMIFS(Ene!$T$7:$T$715,Ene!$A$7:$A$715,Resumen!A126)</f>
        <v>2</v>
      </c>
      <c r="C126" s="18">
        <f>SUMIFS(Feb!$T$7:$T$715,Feb!$A$7:$A$715,Resumen!A126)</f>
        <v>1</v>
      </c>
      <c r="D126" s="18">
        <f>SUMIFS(Mar!$T$7:$T$715,Mar!$A$7:$A$715,Resumen!A126)</f>
        <v>2</v>
      </c>
      <c r="E126" s="18">
        <f>SUMIFS(Abr!$T$7:$T$715,Abr!$A$7:$A$715,Resumen!A126)</f>
        <v>1</v>
      </c>
      <c r="F126" s="18">
        <f>SUMIFS(May!$T$7:$T$715,May!$A$7:$A$715,Resumen!A126)</f>
        <v>0</v>
      </c>
      <c r="G126" s="18">
        <f>SUMIFS(Jun!$T$7:$T$715,Jun!$A$7:$A$715,Resumen!A126)</f>
        <v>0</v>
      </c>
      <c r="H126" s="17">
        <f>SUMIFS(Jul!$T$7:$T$715,Jul!$A$7:$A$715,Resumen!A126)</f>
        <v>1</v>
      </c>
      <c r="I126" s="41">
        <f>SUMIFS(Ago!$T$7:$T$715,Ago!$A$7:$A$715,Resumen!A126)</f>
        <v>2</v>
      </c>
      <c r="J126" s="41">
        <f>SUMIFS(Set!$T$7:$T$715,Set!$A$7:$A$715,Resumen!A126)</f>
        <v>1</v>
      </c>
      <c r="K126" s="18">
        <f>SUMIFS(Oct!$T$7:$T$715,Oct!$A$7:$A$715,Resumen!A126)</f>
        <v>1</v>
      </c>
      <c r="L126" s="18">
        <f>SUMIFS(Nov!$T$7:$T$715,Nov!$A$7:$A$715,Resumen!A126)</f>
        <v>7</v>
      </c>
      <c r="M126" s="18">
        <f>SUMIFS(Dic!$T$7:$T$715,Dic!$A$7:$A$715,Resumen!A126)</f>
        <v>0</v>
      </c>
      <c r="N126" s="41">
        <f t="shared" si="9"/>
        <v>18</v>
      </c>
    </row>
    <row r="127" spans="1:14" x14ac:dyDescent="0.35">
      <c r="A127" s="73" t="s">
        <v>98</v>
      </c>
      <c r="B127" s="18">
        <f>SUMIFS(Ene!$T$7:$T$715,Ene!$A$7:$A$715,Resumen!A127)</f>
        <v>0</v>
      </c>
      <c r="C127" s="18">
        <f>SUMIFS(Feb!$T$7:$T$715,Feb!$A$7:$A$715,Resumen!A127)</f>
        <v>1</v>
      </c>
      <c r="D127" s="18">
        <f>SUMIFS(Mar!$T$7:$T$715,Mar!$A$7:$A$715,Resumen!A127)</f>
        <v>3</v>
      </c>
      <c r="E127" s="18">
        <f>SUMIFS(Abr!$T$7:$T$715,Abr!$A$7:$A$715,Resumen!A127)</f>
        <v>2</v>
      </c>
      <c r="F127" s="18">
        <f>SUMIFS(May!$T$7:$T$715,May!$A$7:$A$715,Resumen!A127)</f>
        <v>3</v>
      </c>
      <c r="G127" s="18">
        <f>SUMIFS(Jun!$T$7:$T$715,Jun!$A$7:$A$715,Resumen!A127)</f>
        <v>4</v>
      </c>
      <c r="H127" s="17">
        <f>SUMIFS(Jul!$T$7:$T$715,Jul!$A$7:$A$715,Resumen!A127)</f>
        <v>2</v>
      </c>
      <c r="I127" s="41">
        <f>SUMIFS(Ago!$T$7:$T$715,Ago!$A$7:$A$715,Resumen!A127)</f>
        <v>1</v>
      </c>
      <c r="J127" s="41">
        <f>SUMIFS(Set!$T$7:$T$715,Set!$A$7:$A$715,Resumen!A127)</f>
        <v>1</v>
      </c>
      <c r="K127" s="18">
        <f>SUMIFS(Oct!$T$7:$T$715,Oct!$A$7:$A$715,Resumen!A127)</f>
        <v>2</v>
      </c>
      <c r="L127" s="18">
        <f>SUMIFS(Nov!$T$7:$T$715,Nov!$A$7:$A$715,Resumen!A127)</f>
        <v>4</v>
      </c>
      <c r="M127" s="18">
        <f>SUMIFS(Dic!$T$7:$T$715,Dic!$A$7:$A$715,Resumen!A127)</f>
        <v>3</v>
      </c>
      <c r="N127" s="41">
        <f t="shared" si="9"/>
        <v>26</v>
      </c>
    </row>
    <row r="128" spans="1:14" x14ac:dyDescent="0.35">
      <c r="A128" s="73" t="s">
        <v>6</v>
      </c>
      <c r="B128" s="18">
        <f>SUMIFS(Ene!$T$7:$T$715,Ene!$A$7:$A$715,Resumen!A128)</f>
        <v>6</v>
      </c>
      <c r="C128" s="18">
        <f>SUMIFS(Feb!$T$7:$T$715,Feb!$A$7:$A$715,Resumen!A128)</f>
        <v>12</v>
      </c>
      <c r="D128" s="18">
        <f>SUMIFS(Mar!$T$7:$T$715,Mar!$A$7:$A$715,Resumen!A128)</f>
        <v>12</v>
      </c>
      <c r="E128" s="18">
        <f>SUMIFS(Abr!$T$7:$T$715,Abr!$A$7:$A$715,Resumen!A128)</f>
        <v>17</v>
      </c>
      <c r="F128" s="18">
        <f>SUMIFS(May!$T$7:$T$715,May!$A$7:$A$715,Resumen!A128)</f>
        <v>18</v>
      </c>
      <c r="G128" s="18">
        <f>SUMIFS(Jun!$T$7:$T$715,Jun!$A$7:$A$715,Resumen!A128)</f>
        <v>12</v>
      </c>
      <c r="H128" s="17">
        <f>SUMIFS(Jul!$T$7:$T$715,Jul!$A$7:$A$715,Resumen!A128)</f>
        <v>18</v>
      </c>
      <c r="I128" s="41">
        <f>SUMIFS(Ago!$T$7:$T$715,Ago!$A$7:$A$715,Resumen!A128)</f>
        <v>14</v>
      </c>
      <c r="J128" s="41">
        <f>SUMIFS(Set!$T$7:$T$715,Set!$A$7:$A$715,Resumen!A128)</f>
        <v>16</v>
      </c>
      <c r="K128" s="18">
        <f>SUMIFS(Oct!$T$7:$T$715,Oct!$A$7:$A$715,Resumen!A128)</f>
        <v>10</v>
      </c>
      <c r="L128" s="18">
        <f>SUMIFS(Nov!$T$7:$T$715,Nov!$A$7:$A$715,Resumen!A128)</f>
        <v>21</v>
      </c>
      <c r="M128" s="18">
        <f>SUMIFS(Dic!$T$7:$T$715,Dic!$A$7:$A$715,Resumen!A128)</f>
        <v>17</v>
      </c>
      <c r="N128" s="41">
        <f t="shared" si="9"/>
        <v>173</v>
      </c>
    </row>
    <row r="129" spans="1:14" x14ac:dyDescent="0.35">
      <c r="A129" s="73" t="s">
        <v>99</v>
      </c>
      <c r="B129" s="18">
        <f>SUMIFS(Ene!$T$7:$T$715,Ene!$A$7:$A$715,Resumen!A129)</f>
        <v>0</v>
      </c>
      <c r="C129" s="18">
        <f>SUMIFS(Feb!$T$7:$T$715,Feb!$A$7:$A$715,Resumen!A129)</f>
        <v>0</v>
      </c>
      <c r="D129" s="18">
        <f>SUMIFS(Mar!$T$7:$T$715,Mar!$A$7:$A$715,Resumen!A129)</f>
        <v>0</v>
      </c>
      <c r="E129" s="18">
        <f>SUMIFS(Abr!$T$7:$T$715,Abr!$A$7:$A$715,Resumen!A129)</f>
        <v>1</v>
      </c>
      <c r="F129" s="18">
        <f>SUMIFS(May!$T$7:$T$715,May!$A$7:$A$715,Resumen!A129)</f>
        <v>0</v>
      </c>
      <c r="G129" s="18">
        <f>SUMIFS(Jun!$T$7:$T$715,Jun!$A$7:$A$715,Resumen!A129)</f>
        <v>2</v>
      </c>
      <c r="H129" s="17">
        <f>SUMIFS(Jul!$T$7:$T$715,Jul!$A$7:$A$715,Resumen!A129)</f>
        <v>1</v>
      </c>
      <c r="I129" s="41">
        <f>SUMIFS(Ago!$T$7:$T$715,Ago!$A$7:$A$715,Resumen!A129)</f>
        <v>1</v>
      </c>
      <c r="J129" s="41">
        <f>SUMIFS(Set!$T$7:$T$715,Set!$A$7:$A$715,Resumen!A129)</f>
        <v>0</v>
      </c>
      <c r="K129" s="18">
        <f>SUMIFS(Oct!$T$7:$T$715,Oct!$A$7:$A$715,Resumen!A129)</f>
        <v>0</v>
      </c>
      <c r="L129" s="18">
        <f>SUMIFS(Nov!$T$7:$T$715,Nov!$A$7:$A$715,Resumen!A129)</f>
        <v>0</v>
      </c>
      <c r="M129" s="18">
        <f>SUMIFS(Dic!$T$7:$T$715,Dic!$A$7:$A$715,Resumen!A129)</f>
        <v>0</v>
      </c>
      <c r="N129" s="41">
        <f t="shared" si="9"/>
        <v>5</v>
      </c>
    </row>
    <row r="130" spans="1:14" x14ac:dyDescent="0.35">
      <c r="A130" s="73" t="s">
        <v>70</v>
      </c>
      <c r="B130" s="18">
        <f>SUMIFS(Ene!$T$7:$T$715,Ene!$A$7:$A$715,Resumen!A130)</f>
        <v>1</v>
      </c>
      <c r="C130" s="18">
        <f>SUMIFS(Feb!$T$7:$T$715,Feb!$A$7:$A$715,Resumen!A130)</f>
        <v>0</v>
      </c>
      <c r="D130" s="18">
        <f>SUMIFS(Mar!$T$7:$T$715,Mar!$A$7:$A$715,Resumen!A130)</f>
        <v>1</v>
      </c>
      <c r="E130" s="18">
        <f>SUMIFS(Abr!$T$7:$T$715,Abr!$A$7:$A$715,Resumen!A130)</f>
        <v>2</v>
      </c>
      <c r="F130" s="18">
        <f>SUMIFS(May!$T$7:$T$715,May!$A$7:$A$715,Resumen!A130)</f>
        <v>3</v>
      </c>
      <c r="G130" s="18">
        <f>SUMIFS(Jun!$T$7:$T$715,Jun!$A$7:$A$715,Resumen!A130)</f>
        <v>2</v>
      </c>
      <c r="H130" s="17">
        <f>SUMIFS(Jul!$T$7:$T$715,Jul!$A$7:$A$715,Resumen!A130)</f>
        <v>5</v>
      </c>
      <c r="I130" s="41">
        <f>SUMIFS(Ago!$T$7:$T$715,Ago!$A$7:$A$715,Resumen!A130)</f>
        <v>3</v>
      </c>
      <c r="J130" s="41">
        <f>SUMIFS(Set!$T$7:$T$715,Set!$A$7:$A$715,Resumen!A130)</f>
        <v>2</v>
      </c>
      <c r="K130" s="18">
        <f>SUMIFS(Oct!$T$7:$T$715,Oct!$A$7:$A$715,Resumen!A130)</f>
        <v>3</v>
      </c>
      <c r="L130" s="18">
        <f>SUMIFS(Nov!$T$7:$T$715,Nov!$A$7:$A$715,Resumen!A130)</f>
        <v>1</v>
      </c>
      <c r="M130" s="18">
        <f>SUMIFS(Dic!$T$7:$T$715,Dic!$A$7:$A$715,Resumen!A130)</f>
        <v>2</v>
      </c>
      <c r="N130" s="41">
        <f t="shared" si="9"/>
        <v>25</v>
      </c>
    </row>
    <row r="131" spans="1:14" ht="15" thickBot="1" x14ac:dyDescent="0.4">
      <c r="A131" s="74" t="s">
        <v>14</v>
      </c>
      <c r="B131" s="5">
        <f>SUMIFS(Ene!$T$7:$T$715,Ene!$A$7:$A$715,Resumen!A131)</f>
        <v>2</v>
      </c>
      <c r="C131" s="5">
        <f>SUMIFS(Feb!$T$7:$T$715,Feb!$A$7:$A$715,Resumen!A131)</f>
        <v>1</v>
      </c>
      <c r="D131" s="5">
        <f>SUMIFS(Mar!$T$7:$T$715,Mar!$A$7:$A$715,Resumen!A131)</f>
        <v>4</v>
      </c>
      <c r="E131" s="5">
        <f>SUMIFS(Abr!$T$7:$T$715,Abr!$A$7:$A$715,Resumen!A131)</f>
        <v>3</v>
      </c>
      <c r="F131" s="5">
        <f>SUMIFS(May!$T$7:$T$715,May!$A$7:$A$715,Resumen!A131)</f>
        <v>2</v>
      </c>
      <c r="G131" s="5">
        <f>SUMIFS(Jun!$T$7:$T$715,Jun!$A$7:$A$715,Resumen!A131)</f>
        <v>1</v>
      </c>
      <c r="H131" s="19">
        <f>SUMIFS(Jul!$T$7:$T$715,Jul!$A$7:$A$715,Resumen!A131)</f>
        <v>4</v>
      </c>
      <c r="I131" s="42">
        <f>SUMIFS(Ago!$T$7:$T$715,Ago!$A$7:$A$715,Resumen!A131)</f>
        <v>2</v>
      </c>
      <c r="J131" s="42">
        <f>SUMIFS(Set!$T$7:$T$715,Set!$A$7:$A$715,Resumen!A131)</f>
        <v>0</v>
      </c>
      <c r="K131" s="5">
        <f>SUMIFS(Oct!$T$7:$T$715,Oct!$A$7:$A$715,Resumen!A131)</f>
        <v>3</v>
      </c>
      <c r="L131" s="5">
        <f>SUMIFS(Nov!$T$7:$T$715,Nov!$A$7:$A$715,Resumen!A131)</f>
        <v>3</v>
      </c>
      <c r="M131" s="5">
        <f>SUMIFS(Dic!$T$7:$T$715,Dic!$A$7:$A$715,Resumen!A131)</f>
        <v>0</v>
      </c>
      <c r="N131" s="42">
        <f t="shared" si="9"/>
        <v>25</v>
      </c>
    </row>
    <row r="132" spans="1:14" ht="15" thickBot="1" x14ac:dyDescent="0.4">
      <c r="A132" s="75" t="s">
        <v>852</v>
      </c>
      <c r="B132" s="8">
        <f>SUM(B124:B131)</f>
        <v>16</v>
      </c>
      <c r="C132" s="66">
        <f t="shared" ref="C132:N132" si="10">SUM(C124:C131)</f>
        <v>23</v>
      </c>
      <c r="D132" s="66">
        <f t="shared" si="10"/>
        <v>32</v>
      </c>
      <c r="E132" s="66">
        <f t="shared" si="10"/>
        <v>32</v>
      </c>
      <c r="F132" s="66">
        <f t="shared" si="10"/>
        <v>33</v>
      </c>
      <c r="G132" s="66">
        <f t="shared" si="10"/>
        <v>30</v>
      </c>
      <c r="H132" s="66">
        <f t="shared" si="10"/>
        <v>38</v>
      </c>
      <c r="I132" s="66">
        <f t="shared" si="10"/>
        <v>28</v>
      </c>
      <c r="J132" s="66">
        <f t="shared" si="10"/>
        <v>31</v>
      </c>
      <c r="K132" s="66">
        <f t="shared" si="10"/>
        <v>23</v>
      </c>
      <c r="L132" s="66">
        <f t="shared" si="10"/>
        <v>43</v>
      </c>
      <c r="M132" s="66">
        <f t="shared" si="10"/>
        <v>30</v>
      </c>
      <c r="N132" s="66">
        <f t="shared" si="10"/>
        <v>359</v>
      </c>
    </row>
    <row r="133" spans="1:14" x14ac:dyDescent="0.35">
      <c r="A133"/>
    </row>
    <row r="134" spans="1:14" ht="15" thickBot="1" x14ac:dyDescent="0.4">
      <c r="A134"/>
    </row>
    <row r="135" spans="1:14" ht="15" thickBot="1" x14ac:dyDescent="0.4">
      <c r="A135" s="79" t="s">
        <v>862</v>
      </c>
    </row>
    <row r="136" spans="1:14" ht="15" thickBot="1" x14ac:dyDescent="0.4">
      <c r="A136" s="71" t="s">
        <v>864</v>
      </c>
      <c r="B136" s="8" t="s">
        <v>839</v>
      </c>
      <c r="C136" s="8" t="s">
        <v>840</v>
      </c>
      <c r="D136" s="8" t="s">
        <v>841</v>
      </c>
      <c r="E136" s="8" t="s">
        <v>842</v>
      </c>
      <c r="F136" s="8" t="s">
        <v>843</v>
      </c>
      <c r="G136" s="8" t="s">
        <v>844</v>
      </c>
      <c r="H136" s="65" t="s">
        <v>845</v>
      </c>
      <c r="I136" s="8" t="s">
        <v>846</v>
      </c>
      <c r="J136" s="8" t="s">
        <v>847</v>
      </c>
      <c r="K136" s="66" t="s">
        <v>848</v>
      </c>
      <c r="L136" s="8" t="s">
        <v>849</v>
      </c>
      <c r="M136" s="8" t="s">
        <v>850</v>
      </c>
      <c r="N136" s="8" t="s">
        <v>863</v>
      </c>
    </row>
    <row r="137" spans="1:14" x14ac:dyDescent="0.35">
      <c r="A137" s="72" t="s">
        <v>26</v>
      </c>
      <c r="B137" s="15">
        <f>SUMIFS(Ene!$T$7:$T$715,Ene!$B$7:$B$715,Resumen!$A137)</f>
        <v>0</v>
      </c>
      <c r="C137" s="15">
        <f>SUMIFS(Feb!$T$7:$T$715,Feb!$B$7:$B$715,Resumen!$A137)</f>
        <v>0</v>
      </c>
      <c r="D137" s="15">
        <f>SUMIFS(Mar!$T$7:$T$715,Mar!$B$7:$B$715,Resumen!$A137)</f>
        <v>0</v>
      </c>
      <c r="E137" s="15">
        <f>SUMIFS(Abr!$T$7:$T$715,Abr!$B$7:$B$715,Resumen!$A137)</f>
        <v>0</v>
      </c>
      <c r="F137" s="15">
        <f>SUMIFS(May!$T$7:$T$715,May!$B$7:$B$715,Resumen!$A137)</f>
        <v>0</v>
      </c>
      <c r="G137" s="15">
        <f>SUMIFS(Jun!$T$7:$T$715,Jun!$B$7:$B$715,Resumen!$A137)</f>
        <v>0</v>
      </c>
      <c r="H137" s="15">
        <f>SUMIFS(Jul!$T$7:$T$715,Jul!$B$7:$B$715,Resumen!$A137)</f>
        <v>0</v>
      </c>
      <c r="I137" s="15">
        <f>SUMIFS(Ago!$T$7:$T$715,Ago!$B$7:$B$715,Resumen!$A137)</f>
        <v>0</v>
      </c>
      <c r="J137" s="15">
        <f>SUMIFS(Set!$T$7:$T$715,Set!$B$7:$B$715,Resumen!$A137)</f>
        <v>0</v>
      </c>
      <c r="K137" s="15">
        <f>SUMIFS(Oct!$T$7:$T$715,Oct!$B$7:$B$715,Resumen!$A137)</f>
        <v>0</v>
      </c>
      <c r="L137" s="15">
        <f>SUMIFS(Nov!$T$7:$T$715,Nov!$B$7:$B$715,Resumen!$A137)</f>
        <v>0</v>
      </c>
      <c r="M137" s="15">
        <f>SUMIFS(Dic!$T$7:$T$715,Dic!$B$7:$B$715,Resumen!$A137)</f>
        <v>0</v>
      </c>
      <c r="N137" s="15">
        <f>SUM(B137:M137)</f>
        <v>0</v>
      </c>
    </row>
    <row r="138" spans="1:14" x14ac:dyDescent="0.35">
      <c r="A138" s="73" t="s">
        <v>155</v>
      </c>
      <c r="B138" s="18">
        <f>SUMIFS(Ene!$T$7:$T$715,Ene!$B$7:$B$715,Resumen!$A138)</f>
        <v>0</v>
      </c>
      <c r="C138" s="18">
        <f>SUMIFS(Feb!$T$7:$T$715,Feb!$B$7:$B$715,Resumen!$A138)</f>
        <v>0</v>
      </c>
      <c r="D138" s="18">
        <f>SUMIFS(Mar!$T$7:$T$715,Mar!$B$7:$B$715,Resumen!$A138)</f>
        <v>0</v>
      </c>
      <c r="E138" s="18">
        <f>SUMIFS(Abr!$T$7:$T$715,Abr!$B$7:$B$715,Resumen!$A138)</f>
        <v>0</v>
      </c>
      <c r="F138" s="18">
        <f>SUMIFS(May!$T$7:$T$715,May!$B$7:$B$715,Resumen!$A138)</f>
        <v>0</v>
      </c>
      <c r="G138" s="18">
        <f>SUMIFS(Jun!$T$7:$T$715,Jun!$B$7:$B$715,Resumen!$A138)</f>
        <v>0</v>
      </c>
      <c r="H138" s="18">
        <f>SUMIFS(Jul!$T$7:$T$715,Jul!$B$7:$B$715,Resumen!$A138)</f>
        <v>0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ref="N138:N189" si="11">SUM(B138:M138)</f>
        <v>0</v>
      </c>
    </row>
    <row r="139" spans="1:14" x14ac:dyDescent="0.35">
      <c r="A139" s="73" t="s">
        <v>230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0</v>
      </c>
      <c r="F139" s="18">
        <f>SUMIFS(May!$T$7:$T$715,May!$B$7:$B$715,Resumen!$A139)</f>
        <v>0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1"/>
        <v>0</v>
      </c>
    </row>
    <row r="140" spans="1:14" x14ac:dyDescent="0.35">
      <c r="A140" s="73" t="s">
        <v>203</v>
      </c>
      <c r="B140" s="18">
        <f>SUMIFS(Ene!$T$7:$T$715,Ene!$B$7:$B$715,Resumen!$A140)</f>
        <v>0</v>
      </c>
      <c r="C140" s="18">
        <f>SUMIFS(Feb!$T$7:$T$715,Feb!$B$7:$B$715,Resumen!$A140)</f>
        <v>2</v>
      </c>
      <c r="D140" s="18">
        <f>SUMIFS(Mar!$T$7:$T$715,Mar!$B$7:$B$715,Resumen!$A140)</f>
        <v>0</v>
      </c>
      <c r="E140" s="18">
        <f>SUMIFS(Abr!$T$7:$T$715,Abr!$B$7:$B$715,Resumen!$A140)</f>
        <v>1</v>
      </c>
      <c r="F140" s="18">
        <f>SUMIFS(May!$T$7:$T$715,May!$B$7:$B$715,Resumen!$A140)</f>
        <v>0</v>
      </c>
      <c r="G140" s="18">
        <f>SUMIFS(Jun!$T$7:$T$715,Jun!$B$7:$B$715,Resumen!$A140)</f>
        <v>1</v>
      </c>
      <c r="H140" s="18">
        <f>SUMIFS(Jul!$T$7:$T$715,Jul!$B$7:$B$715,Resumen!$A140)</f>
        <v>2</v>
      </c>
      <c r="I140" s="18">
        <f>SUMIFS(Ago!$T$7:$T$715,Ago!$B$7:$B$715,Resumen!$A140)</f>
        <v>1</v>
      </c>
      <c r="J140" s="18">
        <f>SUMIFS(Set!$T$7:$T$715,Set!$B$7:$B$715,Resumen!$A140)</f>
        <v>1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1"/>
        <v>8</v>
      </c>
    </row>
    <row r="141" spans="1:14" x14ac:dyDescent="0.35">
      <c r="A141" s="73" t="s">
        <v>207</v>
      </c>
      <c r="B141" s="18">
        <f>SUMIFS(Ene!$T$7:$T$715,Ene!$B$7:$B$715,Resumen!$A141)</f>
        <v>1</v>
      </c>
      <c r="C141" s="18">
        <f>SUMIFS(Feb!$T$7:$T$715,Feb!$B$7:$B$715,Resumen!$A141)</f>
        <v>1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0</v>
      </c>
      <c r="G141" s="18">
        <f>SUMIFS(Jun!$T$7:$T$715,Jun!$B$7:$B$715,Resumen!$A141)</f>
        <v>0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1</v>
      </c>
      <c r="M141" s="18">
        <f>SUMIFS(Dic!$T$7:$T$715,Dic!$B$7:$B$715,Resumen!$A141)</f>
        <v>0</v>
      </c>
      <c r="N141" s="18">
        <f t="shared" si="11"/>
        <v>3</v>
      </c>
    </row>
    <row r="142" spans="1:14" x14ac:dyDescent="0.35">
      <c r="A142" s="73" t="s">
        <v>41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0</v>
      </c>
      <c r="F142" s="18">
        <f>SUMIFS(May!$T$7:$T$715,May!$B$7:$B$715,Resumen!$A142)</f>
        <v>0</v>
      </c>
      <c r="G142" s="18">
        <f>SUMIFS(Jun!$T$7:$T$715,Jun!$B$7:$B$715,Resumen!$A142)</f>
        <v>0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1"/>
        <v>0</v>
      </c>
    </row>
    <row r="143" spans="1:14" x14ac:dyDescent="0.35">
      <c r="A143" s="73" t="s">
        <v>212</v>
      </c>
      <c r="B143" s="18">
        <f>SUMIFS(Ene!$T$7:$T$715,Ene!$B$7:$B$715,Resumen!$A143)</f>
        <v>0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0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1"/>
        <v>0</v>
      </c>
    </row>
    <row r="144" spans="1:14" x14ac:dyDescent="0.35">
      <c r="A144" s="73" t="s">
        <v>160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0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1"/>
        <v>0</v>
      </c>
    </row>
    <row r="145" spans="1:14" x14ac:dyDescent="0.35">
      <c r="A145" s="73" t="s">
        <v>15</v>
      </c>
      <c r="B145" s="18">
        <f>SUMIFS(Ene!$T$7:$T$715,Ene!$B$7:$B$715,Resumen!$A145)</f>
        <v>0</v>
      </c>
      <c r="C145" s="18">
        <f>SUMIFS(Feb!$T$7:$T$715,Feb!$B$7:$B$715,Resumen!$A145)</f>
        <v>0</v>
      </c>
      <c r="D145" s="18">
        <f>SUMIFS(Mar!$T$7:$T$715,Mar!$B$7:$B$715,Resumen!$A145)</f>
        <v>0</v>
      </c>
      <c r="E145" s="18">
        <f>SUMIFS(Abr!$T$7:$T$715,Abr!$B$7:$B$715,Resumen!$A145)</f>
        <v>1</v>
      </c>
      <c r="F145" s="18">
        <f>SUMIFS(May!$T$7:$T$715,May!$B$7:$B$715,Resumen!$A145)</f>
        <v>1</v>
      </c>
      <c r="G145" s="18">
        <f>SUMIFS(Jun!$T$7:$T$715,Jun!$B$7:$B$715,Resumen!$A145)</f>
        <v>1</v>
      </c>
      <c r="H145" s="18">
        <f>SUMIFS(Jul!$T$7:$T$715,Jul!$B$7:$B$715,Resumen!$A145)</f>
        <v>2</v>
      </c>
      <c r="I145" s="18">
        <f>SUMIFS(Ago!$T$7:$T$715,Ago!$B$7:$B$715,Resumen!$A145)</f>
        <v>1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1</v>
      </c>
      <c r="M145" s="18">
        <f>SUMIFS(Dic!$T$7:$T$715,Dic!$B$7:$B$715,Resumen!$A145)</f>
        <v>0</v>
      </c>
      <c r="N145" s="18">
        <f t="shared" si="11"/>
        <v>7</v>
      </c>
    </row>
    <row r="146" spans="1:14" x14ac:dyDescent="0.35">
      <c r="A146" s="73" t="s">
        <v>163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1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2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1"/>
        <v>3</v>
      </c>
    </row>
    <row r="147" spans="1:14" x14ac:dyDescent="0.35">
      <c r="A147" s="73" t="s">
        <v>34</v>
      </c>
      <c r="B147" s="18">
        <f>SUMIFS(Ene!$T$7:$T$715,Ene!$B$7:$B$715,Resumen!$A147)</f>
        <v>0</v>
      </c>
      <c r="C147" s="18">
        <f>SUMIFS(Feb!$T$7:$T$715,Feb!$B$7:$B$715,Resumen!$A147)</f>
        <v>0</v>
      </c>
      <c r="D147" s="18">
        <f>SUMIFS(Mar!$T$7:$T$715,Mar!$B$7:$B$715,Resumen!$A147)</f>
        <v>0</v>
      </c>
      <c r="E147" s="18">
        <f>SUMIFS(Abr!$T$7:$T$715,Abr!$B$7:$B$715,Resumen!$A147)</f>
        <v>0</v>
      </c>
      <c r="F147" s="18">
        <f>SUMIFS(May!$T$7:$T$715,May!$B$7:$B$715,Resumen!$A147)</f>
        <v>1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1"/>
        <v>1</v>
      </c>
    </row>
    <row r="148" spans="1:14" x14ac:dyDescent="0.35">
      <c r="A148" s="73" t="s">
        <v>195</v>
      </c>
      <c r="B148" s="18">
        <f>SUMIFS(Ene!$T$7:$T$715,Ene!$B$7:$B$715,Resumen!$A148)</f>
        <v>0</v>
      </c>
      <c r="C148" s="18">
        <f>SUMIFS(Feb!$T$7:$T$715,Feb!$B$7:$B$715,Resumen!$A148)</f>
        <v>0</v>
      </c>
      <c r="D148" s="18">
        <f>SUMIFS(Mar!$T$7:$T$715,Mar!$B$7:$B$715,Resumen!$A148)</f>
        <v>0</v>
      </c>
      <c r="E148" s="18">
        <f>SUMIFS(Abr!$T$7:$T$715,Abr!$B$7:$B$715,Resumen!$A148)</f>
        <v>0</v>
      </c>
      <c r="F148" s="18">
        <f>SUMIFS(May!$T$7:$T$715,May!$B$7:$B$715,Resumen!$A148)</f>
        <v>0</v>
      </c>
      <c r="G148" s="18">
        <f>SUMIFS(Jun!$T$7:$T$715,Jun!$B$7:$B$715,Resumen!$A148)</f>
        <v>0</v>
      </c>
      <c r="H148" s="18">
        <f>SUMIFS(Jul!$T$7:$T$715,Jul!$B$7:$B$715,Resumen!$A148)</f>
        <v>0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1"/>
        <v>0</v>
      </c>
    </row>
    <row r="149" spans="1:14" x14ac:dyDescent="0.35">
      <c r="A149" s="73" t="s">
        <v>72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1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0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1</v>
      </c>
      <c r="N149" s="18">
        <f t="shared" si="11"/>
        <v>2</v>
      </c>
    </row>
    <row r="150" spans="1:14" x14ac:dyDescent="0.35">
      <c r="A150" s="73" t="s">
        <v>7</v>
      </c>
      <c r="B150" s="18">
        <f>SUMIFS(Ene!$T$7:$T$715,Ene!$B$7:$B$715,Resumen!$A150)</f>
        <v>3</v>
      </c>
      <c r="C150" s="18">
        <f>SUMIFS(Feb!$T$7:$T$715,Feb!$B$7:$B$715,Resumen!$A150)</f>
        <v>6</v>
      </c>
      <c r="D150" s="18">
        <f>SUMIFS(Mar!$T$7:$T$715,Mar!$B$7:$B$715,Resumen!$A150)</f>
        <v>5</v>
      </c>
      <c r="E150" s="18">
        <f>SUMIFS(Abr!$T$7:$T$715,Abr!$B$7:$B$715,Resumen!$A150)</f>
        <v>4</v>
      </c>
      <c r="F150" s="18">
        <f>SUMIFS(May!$T$7:$T$715,May!$B$7:$B$715,Resumen!$A150)</f>
        <v>9</v>
      </c>
      <c r="G150" s="18">
        <f>SUMIFS(Jun!$T$7:$T$715,Jun!$B$7:$B$715,Resumen!$A150)</f>
        <v>4</v>
      </c>
      <c r="H150" s="18">
        <f>SUMIFS(Jul!$T$7:$T$715,Jul!$B$7:$B$715,Resumen!$A150)</f>
        <v>9</v>
      </c>
      <c r="I150" s="18">
        <f>SUMIFS(Ago!$T$7:$T$715,Ago!$B$7:$B$715,Resumen!$A150)</f>
        <v>5</v>
      </c>
      <c r="J150" s="18">
        <f>SUMIFS(Set!$T$7:$T$715,Set!$B$7:$B$715,Resumen!$A150)</f>
        <v>10</v>
      </c>
      <c r="K150" s="18">
        <f>SUMIFS(Oct!$T$7:$T$715,Oct!$B$7:$B$715,Resumen!$A150)</f>
        <v>3</v>
      </c>
      <c r="L150" s="18">
        <f>SUMIFS(Nov!$T$7:$T$715,Nov!$B$7:$B$715,Resumen!$A150)</f>
        <v>8</v>
      </c>
      <c r="M150" s="18">
        <f>SUMIFS(Dic!$T$7:$T$715,Dic!$B$7:$B$715,Resumen!$A150)</f>
        <v>12</v>
      </c>
      <c r="N150" s="18">
        <f t="shared" si="11"/>
        <v>78</v>
      </c>
    </row>
    <row r="151" spans="1:14" x14ac:dyDescent="0.35">
      <c r="A151" s="73" t="s">
        <v>205</v>
      </c>
      <c r="B151" s="18">
        <f>SUMIFS(Ene!$T$7:$T$715,Ene!$B$7:$B$715,Resumen!$A151)</f>
        <v>0</v>
      </c>
      <c r="C151" s="18">
        <f>SUMIFS(Feb!$T$7:$T$715,Feb!$B$7:$B$715,Resumen!$A151)</f>
        <v>0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1</v>
      </c>
      <c r="K151" s="18">
        <f>SUMIFS(Oct!$T$7:$T$715,Oct!$B$7:$B$715,Resumen!$A151)</f>
        <v>1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1"/>
        <v>2</v>
      </c>
    </row>
    <row r="152" spans="1:14" x14ac:dyDescent="0.35">
      <c r="A152" s="73" t="s">
        <v>166</v>
      </c>
      <c r="B152" s="18">
        <f>SUMIFS(Ene!$T$7:$T$715,Ene!$B$7:$B$715,Resumen!$A152)</f>
        <v>0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1"/>
        <v>0</v>
      </c>
    </row>
    <row r="153" spans="1:14" x14ac:dyDescent="0.35">
      <c r="A153" s="73" t="s">
        <v>206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2</v>
      </c>
      <c r="E153" s="18">
        <f>SUMIFS(Abr!$T$7:$T$715,Abr!$B$7:$B$715,Resumen!$A153)</f>
        <v>0</v>
      </c>
      <c r="F153" s="18">
        <f>SUMIFS(May!$T$7:$T$715,May!$B$7:$B$715,Resumen!$A153)</f>
        <v>1</v>
      </c>
      <c r="G153" s="18">
        <f>SUMIFS(Jun!$T$7:$T$715,Jun!$B$7:$B$715,Resumen!$A153)</f>
        <v>0</v>
      </c>
      <c r="H153" s="18">
        <f>SUMIFS(Jul!$T$7:$T$715,Jul!$B$7:$B$715,Resumen!$A153)</f>
        <v>1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1</v>
      </c>
      <c r="L153" s="18">
        <f>SUMIFS(Nov!$T$7:$T$715,Nov!$B$7:$B$715,Resumen!$A153)</f>
        <v>1</v>
      </c>
      <c r="M153" s="18">
        <f>SUMIFS(Dic!$T$7:$T$715,Dic!$B$7:$B$715,Resumen!$A153)</f>
        <v>0</v>
      </c>
      <c r="N153" s="18">
        <f t="shared" si="11"/>
        <v>6</v>
      </c>
    </row>
    <row r="154" spans="1:14" x14ac:dyDescent="0.35">
      <c r="A154" s="73" t="s">
        <v>80</v>
      </c>
      <c r="B154" s="18">
        <f>SUMIFS(Ene!$T$7:$T$715,Ene!$B$7:$B$715,Resumen!$A154)</f>
        <v>0</v>
      </c>
      <c r="C154" s="18">
        <f>SUMIFS(Feb!$T$7:$T$715,Feb!$B$7:$B$715,Resumen!$A154)</f>
        <v>1</v>
      </c>
      <c r="D154" s="18">
        <f>SUMIFS(Mar!$T$7:$T$715,Mar!$B$7:$B$715,Resumen!$A154)</f>
        <v>1</v>
      </c>
      <c r="E154" s="18">
        <f>SUMIFS(Abr!$T$7:$T$715,Abr!$B$7:$B$715,Resumen!$A154)</f>
        <v>1</v>
      </c>
      <c r="F154" s="18">
        <f>SUMIFS(May!$T$7:$T$715,May!$B$7:$B$715,Resumen!$A154)</f>
        <v>0</v>
      </c>
      <c r="G154" s="18">
        <f>SUMIFS(Jun!$T$7:$T$715,Jun!$B$7:$B$715,Resumen!$A154)</f>
        <v>0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1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1"/>
        <v>4</v>
      </c>
    </row>
    <row r="155" spans="1:14" x14ac:dyDescent="0.35">
      <c r="A155" s="73" t="s">
        <v>217</v>
      </c>
      <c r="B155" s="18">
        <f>SUMIFS(Ene!$T$7:$T$715,Ene!$B$7:$B$715,Resumen!$A155)</f>
        <v>0</v>
      </c>
      <c r="C155" s="18">
        <f>SUMIFS(Feb!$T$7:$T$715,Feb!$B$7:$B$715,Resumen!$A155)</f>
        <v>0</v>
      </c>
      <c r="D155" s="18">
        <f>SUMIFS(Mar!$T$7:$T$715,Mar!$B$7:$B$715,Resumen!$A155)</f>
        <v>0</v>
      </c>
      <c r="E155" s="18">
        <f>SUMIFS(Abr!$T$7:$T$715,Abr!$B$7:$B$715,Resumen!$A155)</f>
        <v>0</v>
      </c>
      <c r="F155" s="18">
        <f>SUMIFS(May!$T$7:$T$715,May!$B$7:$B$715,Resumen!$A155)</f>
        <v>0</v>
      </c>
      <c r="G155" s="18">
        <f>SUMIFS(Jun!$T$7:$T$715,Jun!$B$7:$B$715,Resumen!$A155)</f>
        <v>0</v>
      </c>
      <c r="H155" s="18">
        <f>SUMIFS(Jul!$T$7:$T$715,Jul!$B$7:$B$715,Resumen!$A155)</f>
        <v>0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1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1"/>
        <v>1</v>
      </c>
    </row>
    <row r="156" spans="1:14" x14ac:dyDescent="0.35">
      <c r="A156" s="73" t="s">
        <v>168</v>
      </c>
      <c r="B156" s="18">
        <f>SUMIFS(Ene!$T$7:$T$715,Ene!$B$7:$B$715,Resumen!$A156)</f>
        <v>0</v>
      </c>
      <c r="C156" s="18">
        <f>SUMIFS(Feb!$T$7:$T$715,Feb!$B$7:$B$715,Resumen!$A156)</f>
        <v>0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1</v>
      </c>
      <c r="G156" s="18">
        <f>SUMIFS(Jun!$T$7:$T$715,Jun!$B$7:$B$715,Resumen!$A156)</f>
        <v>0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1"/>
        <v>1</v>
      </c>
    </row>
    <row r="157" spans="1:14" x14ac:dyDescent="0.35">
      <c r="A157" s="73" t="s">
        <v>73</v>
      </c>
      <c r="B157" s="18">
        <f>SUMIFS(Ene!$T$7:$T$715,Ene!$B$7:$B$715,Resumen!$A157)</f>
        <v>0</v>
      </c>
      <c r="C157" s="18">
        <f>SUMIFS(Feb!$T$7:$T$715,Feb!$B$7:$B$715,Resumen!$A157)</f>
        <v>0</v>
      </c>
      <c r="D157" s="18">
        <f>SUMIFS(Mar!$T$7:$T$715,Mar!$B$7:$B$715,Resumen!$A157)</f>
        <v>2</v>
      </c>
      <c r="E157" s="18">
        <f>SUMIFS(Abr!$T$7:$T$715,Abr!$B$7:$B$715,Resumen!$A157)</f>
        <v>0</v>
      </c>
      <c r="F157" s="18">
        <f>SUMIFS(May!$T$7:$T$715,May!$B$7:$B$715,Resumen!$A157)</f>
        <v>1</v>
      </c>
      <c r="G157" s="18">
        <f>SUMIFS(Jun!$T$7:$T$715,Jun!$B$7:$B$715,Resumen!$A157)</f>
        <v>1</v>
      </c>
      <c r="H157" s="18">
        <f>SUMIFS(Jul!$T$7:$T$715,Jul!$B$7:$B$715,Resumen!$A157)</f>
        <v>1</v>
      </c>
      <c r="I157" s="18">
        <f>SUMIFS(Ago!$T$7:$T$715,Ago!$B$7:$B$715,Resumen!$A157)</f>
        <v>1</v>
      </c>
      <c r="J157" s="18">
        <f>SUMIFS(Set!$T$7:$T$715,Set!$B$7:$B$715,Resumen!$A157)</f>
        <v>0</v>
      </c>
      <c r="K157" s="18">
        <f>SUMIFS(Oct!$T$7:$T$715,Oct!$B$7:$B$715,Resumen!$A157)</f>
        <v>1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1"/>
        <v>7</v>
      </c>
    </row>
    <row r="158" spans="1:14" x14ac:dyDescent="0.35">
      <c r="A158" s="73" t="s">
        <v>222</v>
      </c>
      <c r="B158" s="18">
        <f>SUMIFS(Ene!$T$7:$T$715,Ene!$B$7:$B$715,Resumen!$A158)</f>
        <v>0</v>
      </c>
      <c r="C158" s="18">
        <f>SUMIFS(Feb!$T$7:$T$715,Feb!$B$7:$B$715,Resumen!$A158)</f>
        <v>0</v>
      </c>
      <c r="D158" s="18">
        <f>SUMIFS(Mar!$T$7:$T$715,Mar!$B$7:$B$715,Resumen!$A158)</f>
        <v>0</v>
      </c>
      <c r="E158" s="18">
        <f>SUMIFS(Abr!$T$7:$T$715,Abr!$B$7:$B$715,Resumen!$A158)</f>
        <v>0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0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1"/>
        <v>0</v>
      </c>
    </row>
    <row r="159" spans="1:14" x14ac:dyDescent="0.35">
      <c r="A159" s="73" t="s">
        <v>87</v>
      </c>
      <c r="B159" s="18">
        <f>SUMIFS(Ene!$T$7:$T$715,Ene!$B$7:$B$715,Resumen!$A159)</f>
        <v>1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1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1</v>
      </c>
      <c r="K159" s="18">
        <f>SUMIFS(Oct!$T$7:$T$715,Oct!$B$7:$B$715,Resumen!$A159)</f>
        <v>0</v>
      </c>
      <c r="L159" s="18">
        <f>SUMIFS(Nov!$T$7:$T$715,Nov!$B$7:$B$715,Resumen!$A159)</f>
        <v>1</v>
      </c>
      <c r="M159" s="18">
        <f>SUMIFS(Dic!$T$7:$T$715,Dic!$B$7:$B$715,Resumen!$A159)</f>
        <v>0</v>
      </c>
      <c r="N159" s="18">
        <f t="shared" si="11"/>
        <v>4</v>
      </c>
    </row>
    <row r="160" spans="1:14" x14ac:dyDescent="0.35">
      <c r="A160" s="73" t="s">
        <v>113</v>
      </c>
      <c r="B160" s="18">
        <f>SUMIFS(Ene!$T$7:$T$715,Ene!$B$7:$B$715,Resumen!$A160)</f>
        <v>1</v>
      </c>
      <c r="C160" s="18">
        <f>SUMIFS(Feb!$T$7:$T$715,Feb!$B$7:$B$715,Resumen!$A160)</f>
        <v>1</v>
      </c>
      <c r="D160" s="18">
        <f>SUMIFS(Mar!$T$7:$T$715,Mar!$B$7:$B$715,Resumen!$A160)</f>
        <v>1</v>
      </c>
      <c r="E160" s="18">
        <f>SUMIFS(Abr!$T$7:$T$715,Abr!$B$7:$B$715,Resumen!$A160)</f>
        <v>1</v>
      </c>
      <c r="F160" s="18">
        <f>SUMIFS(May!$T$7:$T$715,May!$B$7:$B$715,Resumen!$A160)</f>
        <v>0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1</v>
      </c>
      <c r="J160" s="18">
        <f>SUMIFS(Set!$T$7:$T$715,Set!$B$7:$B$715,Resumen!$A160)</f>
        <v>1</v>
      </c>
      <c r="K160" s="18">
        <f>SUMIFS(Oct!$T$7:$T$715,Oct!$B$7:$B$715,Resumen!$A160)</f>
        <v>0</v>
      </c>
      <c r="L160" s="18">
        <f>SUMIFS(Nov!$T$7:$T$715,Nov!$B$7:$B$715,Resumen!$A160)</f>
        <v>3</v>
      </c>
      <c r="M160" s="18">
        <f>SUMIFS(Dic!$T$7:$T$715,Dic!$B$7:$B$715,Resumen!$A160)</f>
        <v>0</v>
      </c>
      <c r="N160" s="18">
        <f t="shared" si="11"/>
        <v>9</v>
      </c>
    </row>
    <row r="161" spans="1:14" x14ac:dyDescent="0.35">
      <c r="A161" s="73" t="s">
        <v>196</v>
      </c>
      <c r="B161" s="18">
        <f>SUMIFS(Ene!$T$7:$T$715,Ene!$B$7:$B$715,Resumen!$A161)</f>
        <v>0</v>
      </c>
      <c r="C161" s="18">
        <f>SUMIFS(Feb!$T$7:$T$715,Feb!$B$7:$B$715,Resumen!$A161)</f>
        <v>0</v>
      </c>
      <c r="D161" s="18">
        <f>SUMIFS(Mar!$T$7:$T$715,Mar!$B$7:$B$715,Resumen!$A161)</f>
        <v>2</v>
      </c>
      <c r="E161" s="18">
        <f>SUMIFS(Abr!$T$7:$T$715,Abr!$B$7:$B$715,Resumen!$A161)</f>
        <v>1</v>
      </c>
      <c r="F161" s="18">
        <f>SUMIFS(May!$T$7:$T$715,May!$B$7:$B$715,Resumen!$A161)</f>
        <v>0</v>
      </c>
      <c r="G161" s="18">
        <f>SUMIFS(Jun!$T$7:$T$715,Jun!$B$7:$B$715,Resumen!$A161)</f>
        <v>0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1"/>
        <v>3</v>
      </c>
    </row>
    <row r="162" spans="1:14" x14ac:dyDescent="0.35">
      <c r="A162" s="73" t="s">
        <v>199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0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1"/>
        <v>0</v>
      </c>
    </row>
    <row r="163" spans="1:14" x14ac:dyDescent="0.35">
      <c r="A163" s="73" t="s">
        <v>120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1</v>
      </c>
      <c r="M163" s="18">
        <f>SUMIFS(Dic!$T$7:$T$715,Dic!$B$7:$B$715,Resumen!$A163)</f>
        <v>0</v>
      </c>
      <c r="N163" s="18">
        <f t="shared" si="11"/>
        <v>1</v>
      </c>
    </row>
    <row r="164" spans="1:14" x14ac:dyDescent="0.35">
      <c r="A164" s="73" t="s">
        <v>232</v>
      </c>
      <c r="B164" s="18">
        <f>SUMIFS(Ene!$T$7:$T$715,Ene!$B$7:$B$715,Resumen!$A164)</f>
        <v>0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0</v>
      </c>
      <c r="F164" s="18">
        <f>SUMIFS(May!$T$7:$T$715,May!$B$7:$B$715,Resumen!$A164)</f>
        <v>0</v>
      </c>
      <c r="G164" s="18">
        <f>SUMIFS(Jun!$T$7:$T$715,Jun!$B$7:$B$715,Resumen!$A164)</f>
        <v>0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2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1</v>
      </c>
      <c r="N164" s="18">
        <f t="shared" si="11"/>
        <v>3</v>
      </c>
    </row>
    <row r="165" spans="1:14" x14ac:dyDescent="0.35">
      <c r="A165" s="73" t="s">
        <v>137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1</v>
      </c>
      <c r="E165" s="18">
        <f>SUMIFS(Abr!$T$7:$T$715,Abr!$B$7:$B$715,Resumen!$A165)</f>
        <v>2</v>
      </c>
      <c r="F165" s="18">
        <f>SUMIFS(May!$T$7:$T$715,May!$B$7:$B$715,Resumen!$A165)</f>
        <v>0</v>
      </c>
      <c r="G165" s="18">
        <f>SUMIFS(Jun!$T$7:$T$715,Jun!$B$7:$B$715,Resumen!$A165)</f>
        <v>1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1</v>
      </c>
      <c r="L165" s="18">
        <f>SUMIFS(Nov!$T$7:$T$715,Nov!$B$7:$B$715,Resumen!$A165)</f>
        <v>0</v>
      </c>
      <c r="M165" s="18">
        <f>SUMIFS(Dic!$T$7:$T$715,Dic!$B$7:$B$715,Resumen!$A165)</f>
        <v>1</v>
      </c>
      <c r="N165" s="18">
        <f t="shared" si="11"/>
        <v>6</v>
      </c>
    </row>
    <row r="166" spans="1:14" x14ac:dyDescent="0.35">
      <c r="A166" s="73" t="s">
        <v>176</v>
      </c>
      <c r="B166" s="18">
        <f>SUMIFS(Ene!$T$7:$T$715,Ene!$B$7:$B$715,Resumen!$A166)</f>
        <v>0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2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1</v>
      </c>
      <c r="L166" s="18">
        <f>SUMIFS(Nov!$T$7:$T$715,Nov!$B$7:$B$715,Resumen!$A166)</f>
        <v>0</v>
      </c>
      <c r="M166" s="18">
        <f>SUMIFS(Dic!$T$7:$T$715,Dic!$B$7:$B$715,Resumen!$A166)</f>
        <v>1</v>
      </c>
      <c r="N166" s="18">
        <f t="shared" si="11"/>
        <v>4</v>
      </c>
    </row>
    <row r="167" spans="1:14" x14ac:dyDescent="0.35">
      <c r="A167" s="73" t="s">
        <v>22</v>
      </c>
      <c r="B167" s="18">
        <f>SUMIFS(Ene!$T$7:$T$715,Ene!$B$7:$B$715,Resumen!$A167)</f>
        <v>1</v>
      </c>
      <c r="C167" s="18">
        <f>SUMIFS(Feb!$T$7:$T$715,Feb!$B$7:$B$715,Resumen!$A167)</f>
        <v>5</v>
      </c>
      <c r="D167" s="18">
        <f>SUMIFS(Mar!$T$7:$T$715,Mar!$B$7:$B$715,Resumen!$A167)</f>
        <v>4</v>
      </c>
      <c r="E167" s="18">
        <f>SUMIFS(Abr!$T$7:$T$715,Abr!$B$7:$B$715,Resumen!$A167)</f>
        <v>5</v>
      </c>
      <c r="F167" s="18">
        <f>SUMIFS(May!$T$7:$T$715,May!$B$7:$B$715,Resumen!$A167)</f>
        <v>6</v>
      </c>
      <c r="G167" s="18">
        <f>SUMIFS(Jun!$T$7:$T$715,Jun!$B$7:$B$715,Resumen!$A167)</f>
        <v>7</v>
      </c>
      <c r="H167" s="18">
        <f>SUMIFS(Jul!$T$7:$T$715,Jul!$B$7:$B$715,Resumen!$A167)</f>
        <v>8</v>
      </c>
      <c r="I167" s="18">
        <f>SUMIFS(Ago!$T$7:$T$715,Ago!$B$7:$B$715,Resumen!$A167)</f>
        <v>5</v>
      </c>
      <c r="J167" s="18">
        <f>SUMIFS(Set!$T$7:$T$715,Set!$B$7:$B$715,Resumen!$A167)</f>
        <v>4</v>
      </c>
      <c r="K167" s="18">
        <f>SUMIFS(Oct!$T$7:$T$715,Oct!$B$7:$B$715,Resumen!$A167)</f>
        <v>5</v>
      </c>
      <c r="L167" s="18">
        <f>SUMIFS(Nov!$T$7:$T$715,Nov!$B$7:$B$715,Resumen!$A167)</f>
        <v>10</v>
      </c>
      <c r="M167" s="18">
        <f>SUMIFS(Dic!$T$7:$T$715,Dic!$B$7:$B$715,Resumen!$A167)</f>
        <v>4</v>
      </c>
      <c r="N167" s="18">
        <f t="shared" si="11"/>
        <v>64</v>
      </c>
    </row>
    <row r="168" spans="1:14" x14ac:dyDescent="0.35">
      <c r="A168" s="73" t="s">
        <v>99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1</v>
      </c>
      <c r="F168" s="18">
        <f>SUMIFS(May!$T$7:$T$715,May!$B$7:$B$715,Resumen!$A168)</f>
        <v>0</v>
      </c>
      <c r="G168" s="18">
        <f>SUMIFS(Jun!$T$7:$T$715,Jun!$B$7:$B$715,Resumen!$A168)</f>
        <v>1</v>
      </c>
      <c r="H168" s="18">
        <f>SUMIFS(Jul!$T$7:$T$715,Jul!$B$7:$B$715,Resumen!$A168)</f>
        <v>1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1"/>
        <v>3</v>
      </c>
    </row>
    <row r="169" spans="1:14" x14ac:dyDescent="0.35">
      <c r="A169" s="73" t="s">
        <v>96</v>
      </c>
      <c r="B169" s="18">
        <f>SUMIFS(Ene!$T$7:$T$715,Ene!$B$7:$B$715,Resumen!$A169)</f>
        <v>0</v>
      </c>
      <c r="C169" s="18">
        <f>SUMIFS(Feb!$T$7:$T$715,Feb!$B$7:$B$715,Resumen!$A169)</f>
        <v>1</v>
      </c>
      <c r="D169" s="18">
        <f>SUMIFS(Mar!$T$7:$T$715,Mar!$B$7:$B$715,Resumen!$A169)</f>
        <v>2</v>
      </c>
      <c r="E169" s="18">
        <f>SUMIFS(Abr!$T$7:$T$715,Abr!$B$7:$B$715,Resumen!$A169)</f>
        <v>0</v>
      </c>
      <c r="F169" s="18">
        <f>SUMIFS(May!$T$7:$T$715,May!$B$7:$B$715,Resumen!$A169)</f>
        <v>2</v>
      </c>
      <c r="G169" s="18">
        <f>SUMIFS(Jun!$T$7:$T$715,Jun!$B$7:$B$715,Resumen!$A169)</f>
        <v>2</v>
      </c>
      <c r="H169" s="18">
        <f>SUMIFS(Jul!$T$7:$T$715,Jul!$B$7:$B$715,Resumen!$A169)</f>
        <v>2</v>
      </c>
      <c r="I169" s="18">
        <f>SUMIFS(Ago!$T$7:$T$715,Ago!$B$7:$B$715,Resumen!$A169)</f>
        <v>1</v>
      </c>
      <c r="J169" s="18">
        <f>SUMIFS(Set!$T$7:$T$715,Set!$B$7:$B$715,Resumen!$A169)</f>
        <v>1</v>
      </c>
      <c r="K169" s="18">
        <f>SUMIFS(Oct!$T$7:$T$715,Oct!$B$7:$B$715,Resumen!$A169)</f>
        <v>1</v>
      </c>
      <c r="L169" s="18">
        <f>SUMIFS(Nov!$T$7:$T$715,Nov!$B$7:$B$715,Resumen!$A169)</f>
        <v>2</v>
      </c>
      <c r="M169" s="18">
        <f>SUMIFS(Dic!$T$7:$T$715,Dic!$B$7:$B$715,Resumen!$A169)</f>
        <v>2</v>
      </c>
      <c r="N169" s="18">
        <f t="shared" si="11"/>
        <v>16</v>
      </c>
    </row>
    <row r="170" spans="1:14" x14ac:dyDescent="0.35">
      <c r="A170" s="73" t="s">
        <v>70</v>
      </c>
      <c r="B170" s="18">
        <f>SUMIFS(Ene!$T$7:$T$715,Ene!$B$7:$B$715,Resumen!$A170)</f>
        <v>1</v>
      </c>
      <c r="C170" s="18">
        <f>SUMIFS(Feb!$T$7:$T$715,Feb!$B$7:$B$715,Resumen!$A170)</f>
        <v>0</v>
      </c>
      <c r="D170" s="18">
        <f>SUMIFS(Mar!$T$7:$T$715,Mar!$B$7:$B$715,Resumen!$A170)</f>
        <v>1</v>
      </c>
      <c r="E170" s="18">
        <f>SUMIFS(Abr!$T$7:$T$715,Abr!$B$7:$B$715,Resumen!$A170)</f>
        <v>2</v>
      </c>
      <c r="F170" s="18">
        <f>SUMIFS(May!$T$7:$T$715,May!$B$7:$B$715,Resumen!$A170)</f>
        <v>1</v>
      </c>
      <c r="G170" s="18">
        <f>SUMIFS(Jun!$T$7:$T$715,Jun!$B$7:$B$715,Resumen!$A170)</f>
        <v>2</v>
      </c>
      <c r="H170" s="18">
        <f>SUMIFS(Jul!$T$7:$T$715,Jul!$B$7:$B$715,Resumen!$A170)</f>
        <v>3</v>
      </c>
      <c r="I170" s="18">
        <f>SUMIFS(Ago!$T$7:$T$715,Ago!$B$7:$B$715,Resumen!$A170)</f>
        <v>3</v>
      </c>
      <c r="J170" s="18">
        <f>SUMIFS(Set!$T$7:$T$715,Set!$B$7:$B$715,Resumen!$A170)</f>
        <v>2</v>
      </c>
      <c r="K170" s="18">
        <f>SUMIFS(Oct!$T$7:$T$715,Oct!$B$7:$B$715,Resumen!$A170)</f>
        <v>0</v>
      </c>
      <c r="L170" s="18">
        <f>SUMIFS(Nov!$T$7:$T$715,Nov!$B$7:$B$715,Resumen!$A170)</f>
        <v>1</v>
      </c>
      <c r="M170" s="18">
        <f>SUMIFS(Dic!$T$7:$T$715,Dic!$B$7:$B$715,Resumen!$A170)</f>
        <v>1</v>
      </c>
      <c r="N170" s="18">
        <f t="shared" si="11"/>
        <v>17</v>
      </c>
    </row>
    <row r="171" spans="1:14" x14ac:dyDescent="0.35">
      <c r="A171" s="73" t="s">
        <v>107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0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1"/>
        <v>0</v>
      </c>
    </row>
    <row r="172" spans="1:14" x14ac:dyDescent="0.35">
      <c r="A172" s="73" t="s">
        <v>20</v>
      </c>
      <c r="B172" s="18">
        <f>SUMIFS(Ene!$T$7:$T$715,Ene!$B$7:$B$715,Resumen!$A172)</f>
        <v>1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3</v>
      </c>
      <c r="F172" s="18">
        <f>SUMIFS(May!$T$7:$T$715,May!$B$7:$B$715,Resumen!$A172)</f>
        <v>1</v>
      </c>
      <c r="G172" s="18">
        <f>SUMIFS(Jun!$T$7:$T$715,Jun!$B$7:$B$715,Resumen!$A172)</f>
        <v>0</v>
      </c>
      <c r="H172" s="18">
        <f>SUMIFS(Jul!$T$7:$T$715,Jul!$B$7:$B$715,Resumen!$A172)</f>
        <v>0</v>
      </c>
      <c r="I172" s="18">
        <f>SUMIFS(Ago!$T$7:$T$715,Ago!$B$7:$B$715,Resumen!$A172)</f>
        <v>3</v>
      </c>
      <c r="J172" s="18">
        <f>SUMIFS(Set!$T$7:$T$715,Set!$B$7:$B$715,Resumen!$A172)</f>
        <v>1</v>
      </c>
      <c r="K172" s="18">
        <f>SUMIFS(Oct!$T$7:$T$715,Oct!$B$7:$B$715,Resumen!$A172)</f>
        <v>0</v>
      </c>
      <c r="L172" s="18">
        <f>SUMIFS(Nov!$T$7:$T$715,Nov!$B$7:$B$715,Resumen!$A172)</f>
        <v>2</v>
      </c>
      <c r="M172" s="18">
        <f>SUMIFS(Dic!$T$7:$T$715,Dic!$B$7:$B$715,Resumen!$A172)</f>
        <v>0</v>
      </c>
      <c r="N172" s="18">
        <f t="shared" si="11"/>
        <v>11</v>
      </c>
    </row>
    <row r="173" spans="1:14" x14ac:dyDescent="0.35">
      <c r="A173" s="73" t="s">
        <v>147</v>
      </c>
      <c r="B173" s="18">
        <f>SUMIFS(Ene!$T$7:$T$715,Ene!$B$7:$B$715,Resumen!$A173)</f>
        <v>0</v>
      </c>
      <c r="C173" s="18">
        <f>SUMIFS(Feb!$T$7:$T$715,Feb!$B$7:$B$715,Resumen!$A173)</f>
        <v>0</v>
      </c>
      <c r="D173" s="18">
        <f>SUMIFS(Mar!$T$7:$T$715,Mar!$B$7:$B$715,Resumen!$A173)</f>
        <v>0</v>
      </c>
      <c r="E173" s="18">
        <f>SUMIFS(Abr!$T$7:$T$715,Abr!$B$7:$B$715,Resumen!$A173)</f>
        <v>0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0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1</v>
      </c>
      <c r="M173" s="18">
        <f>SUMIFS(Dic!$T$7:$T$715,Dic!$B$7:$B$715,Resumen!$A173)</f>
        <v>0</v>
      </c>
      <c r="N173" s="18">
        <f t="shared" si="11"/>
        <v>1</v>
      </c>
    </row>
    <row r="174" spans="1:14" x14ac:dyDescent="0.35">
      <c r="A174" s="73" t="s">
        <v>208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2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1"/>
        <v>2</v>
      </c>
    </row>
    <row r="175" spans="1:14" x14ac:dyDescent="0.35">
      <c r="A175" s="73" t="s">
        <v>182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1"/>
        <v>0</v>
      </c>
    </row>
    <row r="176" spans="1:14" x14ac:dyDescent="0.35">
      <c r="A176" s="73" t="s">
        <v>192</v>
      </c>
      <c r="B176" s="18">
        <f>SUMIFS(Ene!$T$7:$T$715,Ene!$B$7:$B$715,Resumen!$A176)</f>
        <v>0</v>
      </c>
      <c r="C176" s="18">
        <f>SUMIFS(Feb!$T$7:$T$715,Feb!$B$7:$B$715,Resumen!$A176)</f>
        <v>0</v>
      </c>
      <c r="D176" s="18">
        <f>SUMIFS(Mar!$T$7:$T$715,Mar!$B$7:$B$715,Resumen!$A176)</f>
        <v>1</v>
      </c>
      <c r="E176" s="18">
        <f>SUMIFS(Abr!$T$7:$T$715,Abr!$B$7:$B$715,Resumen!$A176)</f>
        <v>1</v>
      </c>
      <c r="F176" s="18">
        <f>SUMIFS(May!$T$7:$T$715,May!$B$7:$B$715,Resumen!$A176)</f>
        <v>1</v>
      </c>
      <c r="G176" s="18">
        <f>SUMIFS(Jun!$T$7:$T$715,Jun!$B$7:$B$715,Resumen!$A176)</f>
        <v>0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1</v>
      </c>
      <c r="L176" s="18">
        <f>SUMIFS(Nov!$T$7:$T$715,Nov!$B$7:$B$715,Resumen!$A176)</f>
        <v>1</v>
      </c>
      <c r="M176" s="18">
        <f>SUMIFS(Dic!$T$7:$T$715,Dic!$B$7:$B$715,Resumen!$A176)</f>
        <v>0</v>
      </c>
      <c r="N176" s="18">
        <f t="shared" si="11"/>
        <v>5</v>
      </c>
    </row>
    <row r="177" spans="1:14" x14ac:dyDescent="0.35">
      <c r="A177" s="73" t="s">
        <v>187</v>
      </c>
      <c r="B177" s="18">
        <f>SUMIFS(Ene!$T$7:$T$715,Ene!$B$7:$B$715,Resumen!$A177)</f>
        <v>0</v>
      </c>
      <c r="C177" s="18">
        <f>SUMIFS(Feb!$T$7:$T$715,Feb!$B$7:$B$715,Resumen!$A177)</f>
        <v>0</v>
      </c>
      <c r="D177" s="18">
        <f>SUMIFS(Mar!$T$7:$T$715,Mar!$B$7:$B$715,Resumen!$A177)</f>
        <v>0</v>
      </c>
      <c r="E177" s="18">
        <f>SUMIFS(Abr!$T$7:$T$715,Abr!$B$7:$B$715,Resumen!$A177)</f>
        <v>0</v>
      </c>
      <c r="F177" s="18">
        <f>SUMIFS(May!$T$7:$T$715,May!$B$7:$B$715,Resumen!$A177)</f>
        <v>0</v>
      </c>
      <c r="G177" s="18">
        <f>SUMIFS(Jun!$T$7:$T$715,Jun!$B$7:$B$715,Resumen!$A177)</f>
        <v>0</v>
      </c>
      <c r="H177" s="18">
        <f>SUMIFS(Jul!$T$7:$T$715,Jul!$B$7:$B$715,Resumen!$A177)</f>
        <v>0</v>
      </c>
      <c r="I177" s="18">
        <f>SUMIFS(Ago!$T$7:$T$715,Ago!$B$7:$B$715,Resumen!$A177)</f>
        <v>0</v>
      </c>
      <c r="J177" s="18">
        <f>SUMIFS(Set!$T$7:$T$715,Set!$B$7:$B$715,Resumen!$A177)</f>
        <v>0</v>
      </c>
      <c r="K177" s="18">
        <f>SUMIFS(Oct!$T$7:$T$715,Oct!$B$7:$B$715,Resumen!$A177)</f>
        <v>0</v>
      </c>
      <c r="L177" s="18">
        <f>SUMIFS(Nov!$T$7:$T$715,Nov!$B$7:$B$715,Resumen!$A177)</f>
        <v>0</v>
      </c>
      <c r="M177" s="18">
        <f>SUMIFS(Dic!$T$7:$T$715,Dic!$B$7:$B$715,Resumen!$A177)</f>
        <v>0</v>
      </c>
      <c r="N177" s="18">
        <f t="shared" si="11"/>
        <v>0</v>
      </c>
    </row>
    <row r="178" spans="1:14" x14ac:dyDescent="0.35">
      <c r="A178" s="73" t="s">
        <v>190</v>
      </c>
      <c r="B178" s="18">
        <f>SUMIFS(Ene!$T$7:$T$715,Ene!$B$7:$B$715,Resumen!$A178)</f>
        <v>0</v>
      </c>
      <c r="C178" s="18">
        <f>SUMIFS(Feb!$T$7:$T$715,Feb!$B$7:$B$715,Resumen!$A178)</f>
        <v>0</v>
      </c>
      <c r="D178" s="18">
        <f>SUMIFS(Mar!$T$7:$T$715,Mar!$B$7:$B$715,Resumen!$A178)</f>
        <v>0</v>
      </c>
      <c r="E178" s="18">
        <f>SUMIFS(Abr!$T$7:$T$715,Abr!$B$7:$B$715,Resumen!$A178)</f>
        <v>0</v>
      </c>
      <c r="F178" s="18">
        <f>SUMIFS(May!$T$7:$T$715,May!$B$7:$B$715,Resumen!$A178)</f>
        <v>0</v>
      </c>
      <c r="G178" s="18">
        <f>SUMIFS(Jun!$T$7:$T$715,Jun!$B$7:$B$715,Resumen!$A178)</f>
        <v>0</v>
      </c>
      <c r="H178" s="18">
        <f>SUMIFS(Jul!$T$7:$T$715,Jul!$B$7:$B$715,Resumen!$A178)</f>
        <v>0</v>
      </c>
      <c r="I178" s="18">
        <f>SUMIFS(Ago!$T$7:$T$715,Ago!$B$7:$B$715,Resumen!$A178)</f>
        <v>0</v>
      </c>
      <c r="J178" s="18">
        <f>SUMIFS(Set!$T$7:$T$715,Set!$B$7:$B$715,Resumen!$A178)</f>
        <v>0</v>
      </c>
      <c r="K178" s="18">
        <f>SUMIFS(Oct!$T$7:$T$715,Oct!$B$7:$B$715,Resumen!$A178)</f>
        <v>0</v>
      </c>
      <c r="L178" s="18">
        <f>SUMIFS(Nov!$T$7:$T$715,Nov!$B$7:$B$715,Resumen!$A178)</f>
        <v>0</v>
      </c>
      <c r="M178" s="18">
        <f>SUMIFS(Dic!$T$7:$T$715,Dic!$B$7:$B$715,Resumen!$A178)</f>
        <v>0</v>
      </c>
      <c r="N178" s="18">
        <f t="shared" si="11"/>
        <v>0</v>
      </c>
    </row>
    <row r="179" spans="1:14" x14ac:dyDescent="0.35">
      <c r="A179" s="73" t="s">
        <v>209</v>
      </c>
      <c r="B179" s="18">
        <f>SUMIFS(Ene!$T$7:$T$715,Ene!$B$7:$B$715,Resumen!$A179)</f>
        <v>0</v>
      </c>
      <c r="C179" s="18">
        <f>SUMIFS(Feb!$T$7:$T$715,Feb!$B$7:$B$715,Resumen!$A179)</f>
        <v>0</v>
      </c>
      <c r="D179" s="18">
        <f>SUMIFS(Mar!$T$7:$T$715,Mar!$B$7:$B$715,Resumen!$A179)</f>
        <v>0</v>
      </c>
      <c r="E179" s="18">
        <f>SUMIFS(Abr!$T$7:$T$715,Abr!$B$7:$B$715,Resumen!$A179)</f>
        <v>0</v>
      </c>
      <c r="F179" s="18">
        <f>SUMIFS(May!$T$7:$T$715,May!$B$7:$B$715,Resumen!$A179)</f>
        <v>0</v>
      </c>
      <c r="G179" s="18">
        <f>SUMIFS(Jun!$T$7:$T$715,Jun!$B$7:$B$715,Resumen!$A179)</f>
        <v>0</v>
      </c>
      <c r="H179" s="18">
        <f>SUMIFS(Jul!$T$7:$T$715,Jul!$B$7:$B$715,Resumen!$A179)</f>
        <v>1</v>
      </c>
      <c r="I179" s="18">
        <f>SUMIFS(Ago!$T$7:$T$715,Ago!$B$7:$B$715,Resumen!$A179)</f>
        <v>0</v>
      </c>
      <c r="J179" s="18">
        <f>SUMIFS(Set!$T$7:$T$715,Set!$B$7:$B$715,Resumen!$A179)</f>
        <v>0</v>
      </c>
      <c r="K179" s="18">
        <f>SUMIFS(Oct!$T$7:$T$715,Oct!$B$7:$B$715,Resumen!$A179)</f>
        <v>0</v>
      </c>
      <c r="L179" s="18">
        <f>SUMIFS(Nov!$T$7:$T$715,Nov!$B$7:$B$715,Resumen!$A179)</f>
        <v>0</v>
      </c>
      <c r="M179" s="18">
        <f>SUMIFS(Dic!$T$7:$T$715,Dic!$B$7:$B$715,Resumen!$A179)</f>
        <v>0</v>
      </c>
      <c r="N179" s="18">
        <f t="shared" si="11"/>
        <v>1</v>
      </c>
    </row>
    <row r="180" spans="1:14" x14ac:dyDescent="0.35">
      <c r="A180" s="73" t="s">
        <v>110</v>
      </c>
      <c r="B180" s="18">
        <f>SUMIFS(Ene!$T$7:$T$715,Ene!$B$7:$B$715,Resumen!$A180)</f>
        <v>0</v>
      </c>
      <c r="C180" s="18">
        <f>SUMIFS(Feb!$T$7:$T$715,Feb!$B$7:$B$715,Resumen!$A180)</f>
        <v>0</v>
      </c>
      <c r="D180" s="18">
        <f>SUMIFS(Mar!$T$7:$T$715,Mar!$B$7:$B$715,Resumen!$A180)</f>
        <v>0</v>
      </c>
      <c r="E180" s="18">
        <f>SUMIFS(Abr!$T$7:$T$715,Abr!$B$7:$B$715,Resumen!$A180)</f>
        <v>0</v>
      </c>
      <c r="F180" s="18">
        <f>SUMIFS(May!$T$7:$T$715,May!$B$7:$B$715,Resumen!$A180)</f>
        <v>0</v>
      </c>
      <c r="G180" s="18">
        <f>SUMIFS(Jun!$T$7:$T$715,Jun!$B$7:$B$715,Resumen!$A180)</f>
        <v>1</v>
      </c>
      <c r="H180" s="18">
        <f>SUMIFS(Jul!$T$7:$T$715,Jul!$B$7:$B$715,Resumen!$A180)</f>
        <v>0</v>
      </c>
      <c r="I180" s="18">
        <f>SUMIFS(Ago!$T$7:$T$715,Ago!$B$7:$B$715,Resumen!$A180)</f>
        <v>1</v>
      </c>
      <c r="J180" s="18">
        <f>SUMIFS(Set!$T$7:$T$715,Set!$B$7:$B$715,Resumen!$A180)</f>
        <v>0</v>
      </c>
      <c r="K180" s="18">
        <f>SUMIFS(Oct!$T$7:$T$715,Oct!$B$7:$B$715,Resumen!$A180)</f>
        <v>0</v>
      </c>
      <c r="L180" s="18">
        <f>SUMIFS(Nov!$T$7:$T$715,Nov!$B$7:$B$715,Resumen!$A180)</f>
        <v>0</v>
      </c>
      <c r="M180" s="18">
        <f>SUMIFS(Dic!$T$7:$T$715,Dic!$B$7:$B$715,Resumen!$A180)</f>
        <v>0</v>
      </c>
      <c r="N180" s="18">
        <f t="shared" si="11"/>
        <v>2</v>
      </c>
    </row>
    <row r="181" spans="1:14" x14ac:dyDescent="0.35">
      <c r="A181" s="73" t="s">
        <v>17</v>
      </c>
      <c r="B181" s="18">
        <f>SUMIFS(Ene!$T$7:$T$715,Ene!$B$7:$B$715,Resumen!$A181)</f>
        <v>1</v>
      </c>
      <c r="C181" s="18">
        <f>SUMIFS(Feb!$T$7:$T$715,Feb!$B$7:$B$715,Resumen!$A181)</f>
        <v>0</v>
      </c>
      <c r="D181" s="18">
        <f>SUMIFS(Mar!$T$7:$T$715,Mar!$B$7:$B$715,Resumen!$A181)</f>
        <v>1</v>
      </c>
      <c r="E181" s="18">
        <f>SUMIFS(Abr!$T$7:$T$715,Abr!$B$7:$B$715,Resumen!$A181)</f>
        <v>0</v>
      </c>
      <c r="F181" s="18">
        <f>SUMIFS(May!$T$7:$T$715,May!$B$7:$B$715,Resumen!$A181)</f>
        <v>0</v>
      </c>
      <c r="G181" s="18">
        <f>SUMIFS(Jun!$T$7:$T$715,Jun!$B$7:$B$715,Resumen!$A181)</f>
        <v>0</v>
      </c>
      <c r="H181" s="18">
        <f>SUMIFS(Jul!$T$7:$T$715,Jul!$B$7:$B$715,Resumen!$A181)</f>
        <v>1</v>
      </c>
      <c r="I181" s="18">
        <f>SUMIFS(Ago!$T$7:$T$715,Ago!$B$7:$B$715,Resumen!$A181)</f>
        <v>1</v>
      </c>
      <c r="J181" s="18">
        <f>SUMIFS(Set!$T$7:$T$715,Set!$B$7:$B$715,Resumen!$A181)</f>
        <v>0</v>
      </c>
      <c r="K181" s="18">
        <f>SUMIFS(Oct!$T$7:$T$715,Oct!$B$7:$B$715,Resumen!$A181)</f>
        <v>0</v>
      </c>
      <c r="L181" s="18">
        <f>SUMIFS(Nov!$T$7:$T$715,Nov!$B$7:$B$715,Resumen!$A181)</f>
        <v>0</v>
      </c>
      <c r="M181" s="18">
        <f>SUMIFS(Dic!$T$7:$T$715,Dic!$B$7:$B$715,Resumen!$A181)</f>
        <v>0</v>
      </c>
      <c r="N181" s="18">
        <f t="shared" si="11"/>
        <v>4</v>
      </c>
    </row>
    <row r="182" spans="1:14" x14ac:dyDescent="0.35">
      <c r="A182" s="73" t="s">
        <v>92</v>
      </c>
      <c r="B182" s="18">
        <f>SUMIFS(Ene!$T$7:$T$715,Ene!$B$7:$B$715,Resumen!$A182)</f>
        <v>0</v>
      </c>
      <c r="C182" s="18">
        <f>SUMIFS(Feb!$T$7:$T$715,Feb!$B$7:$B$715,Resumen!$A182)</f>
        <v>0</v>
      </c>
      <c r="D182" s="18">
        <f>SUMIFS(Mar!$T$7:$T$715,Mar!$B$7:$B$715,Resumen!$A182)</f>
        <v>0</v>
      </c>
      <c r="E182" s="18">
        <f>SUMIFS(Abr!$T$7:$T$715,Abr!$B$7:$B$715,Resumen!$A182)</f>
        <v>2</v>
      </c>
      <c r="F182" s="18">
        <f>SUMIFS(May!$T$7:$T$715,May!$B$7:$B$715,Resumen!$A182)</f>
        <v>0</v>
      </c>
      <c r="G182" s="18">
        <f>SUMIFS(Jun!$T$7:$T$715,Jun!$B$7:$B$715,Resumen!$A182)</f>
        <v>0</v>
      </c>
      <c r="H182" s="18">
        <f>SUMIFS(Jul!$T$7:$T$715,Jul!$B$7:$B$715,Resumen!$A182)</f>
        <v>0</v>
      </c>
      <c r="I182" s="18">
        <f>SUMIFS(Ago!$T$7:$T$715,Ago!$B$7:$B$715,Resumen!$A182)</f>
        <v>0</v>
      </c>
      <c r="J182" s="18">
        <f>SUMIFS(Set!$T$7:$T$715,Set!$B$7:$B$715,Resumen!$A182)</f>
        <v>0</v>
      </c>
      <c r="K182" s="18">
        <f>SUMIFS(Oct!$T$7:$T$715,Oct!$B$7:$B$715,Resumen!$A182)</f>
        <v>0</v>
      </c>
      <c r="L182" s="18">
        <f>SUMIFS(Nov!$T$7:$T$715,Nov!$B$7:$B$715,Resumen!$A182)</f>
        <v>0</v>
      </c>
      <c r="M182" s="18">
        <f>SUMIFS(Dic!$T$7:$T$715,Dic!$B$7:$B$715,Resumen!$A182)</f>
        <v>0</v>
      </c>
      <c r="N182" s="18">
        <f t="shared" si="11"/>
        <v>2</v>
      </c>
    </row>
    <row r="183" spans="1:14" x14ac:dyDescent="0.35">
      <c r="A183" s="73" t="s">
        <v>128</v>
      </c>
      <c r="B183" s="18">
        <f>SUMIFS(Ene!$T$7:$T$715,Ene!$B$7:$B$715,Resumen!$A183)</f>
        <v>0</v>
      </c>
      <c r="C183" s="18">
        <f>SUMIFS(Feb!$T$7:$T$715,Feb!$B$7:$B$715,Resumen!$A183)</f>
        <v>0</v>
      </c>
      <c r="D183" s="18">
        <f>SUMIFS(Mar!$T$7:$T$715,Mar!$B$7:$B$715,Resumen!$A183)</f>
        <v>0</v>
      </c>
      <c r="E183" s="18">
        <f>SUMIFS(Abr!$T$7:$T$715,Abr!$B$7:$B$715,Resumen!$A183)</f>
        <v>0</v>
      </c>
      <c r="F183" s="18">
        <f>SUMIFS(May!$T$7:$T$715,May!$B$7:$B$715,Resumen!$A183)</f>
        <v>0</v>
      </c>
      <c r="G183" s="18">
        <f>SUMIFS(Jun!$T$7:$T$715,Jun!$B$7:$B$715,Resumen!$A183)</f>
        <v>0</v>
      </c>
      <c r="H183" s="18">
        <f>SUMIFS(Jul!$T$7:$T$715,Jul!$B$7:$B$715,Resumen!$A183)</f>
        <v>0</v>
      </c>
      <c r="I183" s="18">
        <f>SUMIFS(Ago!$T$7:$T$715,Ago!$B$7:$B$715,Resumen!$A183)</f>
        <v>0</v>
      </c>
      <c r="J183" s="18">
        <f>SUMIFS(Set!$T$7:$T$715,Set!$B$7:$B$715,Resumen!$A183)</f>
        <v>0</v>
      </c>
      <c r="K183" s="18">
        <f>SUMIFS(Oct!$T$7:$T$715,Oct!$B$7:$B$715,Resumen!$A183)</f>
        <v>1</v>
      </c>
      <c r="L183" s="18">
        <f>SUMIFS(Nov!$T$7:$T$715,Nov!$B$7:$B$715,Resumen!$A183)</f>
        <v>2</v>
      </c>
      <c r="M183" s="18">
        <f>SUMIFS(Dic!$T$7:$T$715,Dic!$B$7:$B$715,Resumen!$A183)</f>
        <v>0</v>
      </c>
      <c r="N183" s="18">
        <f t="shared" si="11"/>
        <v>3</v>
      </c>
    </row>
    <row r="184" spans="1:14" x14ac:dyDescent="0.35">
      <c r="A184" s="73" t="s">
        <v>132</v>
      </c>
      <c r="B184" s="18">
        <f>SUMIFS(Ene!$T$7:$T$715,Ene!$B$7:$B$715,Resumen!$A184)</f>
        <v>0</v>
      </c>
      <c r="C184" s="18">
        <f>SUMIFS(Feb!$T$7:$T$715,Feb!$B$7:$B$715,Resumen!$A184)</f>
        <v>0</v>
      </c>
      <c r="D184" s="18">
        <f>SUMIFS(Mar!$T$7:$T$715,Mar!$B$7:$B$715,Resumen!$A184)</f>
        <v>0</v>
      </c>
      <c r="E184" s="18">
        <f>SUMIFS(Abr!$T$7:$T$715,Abr!$B$7:$B$715,Resumen!$A184)</f>
        <v>0</v>
      </c>
      <c r="F184" s="18">
        <f>SUMIFS(May!$T$7:$T$715,May!$B$7:$B$715,Resumen!$A184)</f>
        <v>0</v>
      </c>
      <c r="G184" s="18">
        <f>SUMIFS(Jun!$T$7:$T$715,Jun!$B$7:$B$715,Resumen!$A184)</f>
        <v>0</v>
      </c>
      <c r="H184" s="18">
        <f>SUMIFS(Jul!$T$7:$T$715,Jul!$B$7:$B$715,Resumen!$A184)</f>
        <v>0</v>
      </c>
      <c r="I184" s="18">
        <f>SUMIFS(Ago!$T$7:$T$715,Ago!$B$7:$B$715,Resumen!$A184)</f>
        <v>0</v>
      </c>
      <c r="J184" s="18">
        <f>SUMIFS(Set!$T$7:$T$715,Set!$B$7:$B$715,Resumen!$A184)</f>
        <v>0</v>
      </c>
      <c r="K184" s="18">
        <f>SUMIFS(Oct!$T$7:$T$715,Oct!$B$7:$B$715,Resumen!$A184)</f>
        <v>0</v>
      </c>
      <c r="L184" s="18">
        <f>SUMIFS(Nov!$T$7:$T$715,Nov!$B$7:$B$715,Resumen!$A184)</f>
        <v>1</v>
      </c>
      <c r="M184" s="18">
        <f>SUMIFS(Dic!$T$7:$T$715,Dic!$B$7:$B$715,Resumen!$A184)</f>
        <v>0</v>
      </c>
      <c r="N184" s="18">
        <f t="shared" si="11"/>
        <v>1</v>
      </c>
    </row>
    <row r="185" spans="1:14" x14ac:dyDescent="0.35">
      <c r="A185" s="73" t="s">
        <v>32</v>
      </c>
      <c r="B185" s="18">
        <f>SUMIFS(Ene!$T$7:$T$715,Ene!$B$7:$B$715,Resumen!$A185)</f>
        <v>2</v>
      </c>
      <c r="C185" s="18">
        <f>SUMIFS(Feb!$T$7:$T$715,Feb!$B$7:$B$715,Resumen!$A185)</f>
        <v>1</v>
      </c>
      <c r="D185" s="18">
        <f>SUMIFS(Mar!$T$7:$T$715,Mar!$B$7:$B$715,Resumen!$A185)</f>
        <v>1</v>
      </c>
      <c r="E185" s="18">
        <f>SUMIFS(Abr!$T$7:$T$715,Abr!$B$7:$B$715,Resumen!$A185)</f>
        <v>0</v>
      </c>
      <c r="F185" s="18">
        <f>SUMIFS(May!$T$7:$T$715,May!$B$7:$B$715,Resumen!$A185)</f>
        <v>0</v>
      </c>
      <c r="G185" s="18">
        <f>SUMIFS(Jun!$T$7:$T$715,Jun!$B$7:$B$715,Resumen!$A185)</f>
        <v>0</v>
      </c>
      <c r="H185" s="18">
        <f>SUMIFS(Jul!$T$7:$T$715,Jul!$B$7:$B$715,Resumen!$A185)</f>
        <v>2</v>
      </c>
      <c r="I185" s="18">
        <f>SUMIFS(Ago!$T$7:$T$715,Ago!$B$7:$B$715,Resumen!$A185)</f>
        <v>1</v>
      </c>
      <c r="J185" s="18">
        <f>SUMIFS(Set!$T$7:$T$715,Set!$B$7:$B$715,Resumen!$A185)</f>
        <v>0</v>
      </c>
      <c r="K185" s="18">
        <f>SUMIFS(Oct!$T$7:$T$715,Oct!$B$7:$B$715,Resumen!$A185)</f>
        <v>2</v>
      </c>
      <c r="L185" s="18">
        <f>SUMIFS(Nov!$T$7:$T$715,Nov!$B$7:$B$715,Resumen!$A185)</f>
        <v>1</v>
      </c>
      <c r="M185" s="18">
        <f>SUMIFS(Dic!$T$7:$T$715,Dic!$B$7:$B$715,Resumen!$A185)</f>
        <v>0</v>
      </c>
      <c r="N185" s="18">
        <f t="shared" si="11"/>
        <v>10</v>
      </c>
    </row>
    <row r="186" spans="1:14" x14ac:dyDescent="0.35">
      <c r="A186" s="73" t="s">
        <v>101</v>
      </c>
      <c r="B186" s="18">
        <f>SUMIFS(Ene!$T$7:$T$715,Ene!$B$7:$B$715,Resumen!$A186)</f>
        <v>0</v>
      </c>
      <c r="C186" s="18">
        <f>SUMIFS(Feb!$T$7:$T$715,Feb!$B$7:$B$715,Resumen!$A186)</f>
        <v>0</v>
      </c>
      <c r="D186" s="18">
        <f>SUMIFS(Mar!$T$7:$T$715,Mar!$B$7:$B$715,Resumen!$A186)</f>
        <v>0</v>
      </c>
      <c r="E186" s="18">
        <f>SUMIFS(Abr!$T$7:$T$715,Abr!$B$7:$B$715,Resumen!$A186)</f>
        <v>0</v>
      </c>
      <c r="F186" s="18">
        <f>SUMIFS(May!$T$7:$T$715,May!$B$7:$B$715,Resumen!$A186)</f>
        <v>0</v>
      </c>
      <c r="G186" s="18">
        <f>SUMIFS(Jun!$T$7:$T$715,Jun!$B$7:$B$715,Resumen!$A186)</f>
        <v>0</v>
      </c>
      <c r="H186" s="18">
        <f>SUMIFS(Jul!$T$7:$T$715,Jul!$B$7:$B$715,Resumen!$A186)</f>
        <v>0</v>
      </c>
      <c r="I186" s="18">
        <f>SUMIFS(Ago!$T$7:$T$715,Ago!$B$7:$B$715,Resumen!$A186)</f>
        <v>0</v>
      </c>
      <c r="J186" s="18">
        <f>SUMIFS(Set!$T$7:$T$715,Set!$B$7:$B$715,Resumen!$A186)</f>
        <v>0</v>
      </c>
      <c r="K186" s="18">
        <f>SUMIFS(Oct!$T$7:$T$715,Oct!$B$7:$B$715,Resumen!$A186)</f>
        <v>0</v>
      </c>
      <c r="L186" s="18">
        <f>SUMIFS(Nov!$T$7:$T$715,Nov!$B$7:$B$715,Resumen!$A186)</f>
        <v>0</v>
      </c>
      <c r="M186" s="18">
        <f>SUMIFS(Dic!$T$7:$T$715,Dic!$B$7:$B$715,Resumen!$A186)</f>
        <v>0</v>
      </c>
      <c r="N186" s="18">
        <f t="shared" si="11"/>
        <v>0</v>
      </c>
    </row>
    <row r="187" spans="1:14" x14ac:dyDescent="0.35">
      <c r="A187" s="73" t="s">
        <v>71</v>
      </c>
      <c r="B187" s="18">
        <f>SUMIFS(Ene!$T$7:$T$715,Ene!$B$7:$B$715,Resumen!$A187)</f>
        <v>0</v>
      </c>
      <c r="C187" s="18">
        <f>SUMIFS(Feb!$T$7:$T$715,Feb!$B$7:$B$715,Resumen!$A187)</f>
        <v>0</v>
      </c>
      <c r="D187" s="18">
        <f>SUMIFS(Mar!$T$7:$T$715,Mar!$B$7:$B$715,Resumen!$A187)</f>
        <v>0</v>
      </c>
      <c r="E187" s="18">
        <f>SUMIFS(Abr!$T$7:$T$715,Abr!$B$7:$B$715,Resumen!$A187)</f>
        <v>0</v>
      </c>
      <c r="F187" s="18">
        <f>SUMIFS(May!$T$7:$T$715,May!$B$7:$B$715,Resumen!$A187)</f>
        <v>0</v>
      </c>
      <c r="G187" s="18">
        <f>SUMIFS(Jun!$T$7:$T$715,Jun!$B$7:$B$715,Resumen!$A187)</f>
        <v>0</v>
      </c>
      <c r="H187" s="18">
        <f>SUMIFS(Jul!$T$7:$T$715,Jul!$B$7:$B$715,Resumen!$A187)</f>
        <v>0</v>
      </c>
      <c r="I187" s="18">
        <f>SUMIFS(Ago!$T$7:$T$715,Ago!$B$7:$B$715,Resumen!$A187)</f>
        <v>0</v>
      </c>
      <c r="J187" s="18">
        <f>SUMIFS(Set!$T$7:$T$715,Set!$B$7:$B$715,Resumen!$A187)</f>
        <v>0</v>
      </c>
      <c r="K187" s="18">
        <f>SUMIFS(Oct!$T$7:$T$715,Oct!$B$7:$B$715,Resumen!$A187)</f>
        <v>0</v>
      </c>
      <c r="L187" s="18">
        <f>SUMIFS(Nov!$T$7:$T$715,Nov!$B$7:$B$715,Resumen!$A187)</f>
        <v>0</v>
      </c>
      <c r="M187" s="18">
        <f>SUMIFS(Dic!$T$7:$T$715,Dic!$B$7:$B$715,Resumen!$A187)</f>
        <v>0</v>
      </c>
      <c r="N187" s="18">
        <f t="shared" si="11"/>
        <v>0</v>
      </c>
    </row>
    <row r="188" spans="1:14" x14ac:dyDescent="0.35">
      <c r="A188" s="73" t="s">
        <v>150</v>
      </c>
      <c r="B188" s="18">
        <f>SUMIFS(Ene!$T$7:$T$715,Ene!$B$7:$B$715,Resumen!$A188)</f>
        <v>0</v>
      </c>
      <c r="C188" s="18">
        <f>SUMIFS(Feb!$T$7:$T$715,Feb!$B$7:$B$715,Resumen!$A188)</f>
        <v>0</v>
      </c>
      <c r="D188" s="18">
        <f>SUMIFS(Mar!$T$7:$T$715,Mar!$B$7:$B$715,Resumen!$A188)</f>
        <v>0</v>
      </c>
      <c r="E188" s="18">
        <f>SUMIFS(Abr!$T$7:$T$715,Abr!$B$7:$B$715,Resumen!$A188)</f>
        <v>0</v>
      </c>
      <c r="F188" s="18">
        <f>SUMIFS(May!$T$7:$T$715,May!$B$7:$B$715,Resumen!$A188)</f>
        <v>1</v>
      </c>
      <c r="G188" s="18">
        <f>SUMIFS(Jun!$T$7:$T$715,Jun!$B$7:$B$715,Resumen!$A188)</f>
        <v>1</v>
      </c>
      <c r="H188" s="18">
        <f>SUMIFS(Jul!$T$7:$T$715,Jul!$B$7:$B$715,Resumen!$A188)</f>
        <v>0</v>
      </c>
      <c r="I188" s="18">
        <f>SUMIFS(Ago!$T$7:$T$715,Ago!$B$7:$B$715,Resumen!$A188)</f>
        <v>0</v>
      </c>
      <c r="J188" s="18">
        <f>SUMIFS(Set!$T$7:$T$715,Set!$B$7:$B$715,Resumen!$A188)</f>
        <v>0</v>
      </c>
      <c r="K188" s="18">
        <f>SUMIFS(Oct!$T$7:$T$715,Oct!$B$7:$B$715,Resumen!$A188)</f>
        <v>0</v>
      </c>
      <c r="L188" s="18">
        <f>SUMIFS(Nov!$T$7:$T$715,Nov!$B$7:$B$715,Resumen!$A188)</f>
        <v>1</v>
      </c>
      <c r="M188" s="18">
        <f>SUMIFS(Dic!$T$7:$T$715,Dic!$B$7:$B$715,Resumen!$A188)</f>
        <v>0</v>
      </c>
      <c r="N188" s="18">
        <f t="shared" si="11"/>
        <v>3</v>
      </c>
    </row>
    <row r="189" spans="1:14" ht="15" thickBot="1" x14ac:dyDescent="0.4">
      <c r="A189" s="74" t="s">
        <v>19</v>
      </c>
      <c r="B189" s="5">
        <f>SUMIFS(Ene!$T$7:$T$715,Ene!$B$7:$B$715,Resumen!$A189)</f>
        <v>4</v>
      </c>
      <c r="C189" s="5">
        <f>SUMIFS(Feb!$T$7:$T$715,Feb!$B$7:$B$715,Resumen!$A189)</f>
        <v>5</v>
      </c>
      <c r="D189" s="5">
        <f>SUMIFS(Mar!$T$7:$T$715,Mar!$B$7:$B$715,Resumen!$A189)</f>
        <v>6</v>
      </c>
      <c r="E189" s="5">
        <f>SUMIFS(Abr!$T$7:$T$715,Abr!$B$7:$B$715,Resumen!$A189)</f>
        <v>5</v>
      </c>
      <c r="F189" s="5">
        <f>SUMIFS(May!$T$7:$T$715,May!$B$7:$B$715,Resumen!$A189)</f>
        <v>6</v>
      </c>
      <c r="G189" s="5">
        <f>SUMIFS(Jun!$T$7:$T$715,Jun!$B$7:$B$715,Resumen!$A189)</f>
        <v>8</v>
      </c>
      <c r="H189" s="5">
        <f>SUMIFS(Jul!$T$7:$T$715,Jul!$B$7:$B$715,Resumen!$A189)</f>
        <v>3</v>
      </c>
      <c r="I189" s="5">
        <f>SUMIFS(Ago!$T$7:$T$715,Ago!$B$7:$B$715,Resumen!$A189)</f>
        <v>4</v>
      </c>
      <c r="J189" s="5">
        <f>SUMIFS(Set!$T$7:$T$715,Set!$B$7:$B$715,Resumen!$A189)</f>
        <v>7</v>
      </c>
      <c r="K189" s="5">
        <f>SUMIFS(Oct!$T$7:$T$715,Oct!$B$7:$B$715,Resumen!$A189)</f>
        <v>1</v>
      </c>
      <c r="L189" s="5">
        <f>SUMIFS(Nov!$T$7:$T$715,Nov!$B$7:$B$715,Resumen!$A189)</f>
        <v>5</v>
      </c>
      <c r="M189" s="5">
        <f>SUMIFS(Dic!$T$7:$T$715,Dic!$B$7:$B$715,Resumen!$A189)</f>
        <v>7</v>
      </c>
      <c r="N189" s="5">
        <f t="shared" si="11"/>
        <v>61</v>
      </c>
    </row>
    <row r="190" spans="1:14" ht="15" thickBot="1" x14ac:dyDescent="0.4">
      <c r="A190" s="76" t="s">
        <v>852</v>
      </c>
      <c r="B190" s="8">
        <f>SUM(B137:B189)</f>
        <v>16</v>
      </c>
      <c r="C190" s="8">
        <f t="shared" ref="C190:N190" si="12">SUM(C137:C189)</f>
        <v>23</v>
      </c>
      <c r="D190" s="8">
        <f t="shared" si="12"/>
        <v>32</v>
      </c>
      <c r="E190" s="8">
        <f t="shared" si="12"/>
        <v>32</v>
      </c>
      <c r="F190" s="8">
        <f t="shared" si="12"/>
        <v>33</v>
      </c>
      <c r="G190" s="8">
        <f t="shared" si="12"/>
        <v>30</v>
      </c>
      <c r="H190" s="8">
        <f t="shared" si="12"/>
        <v>38</v>
      </c>
      <c r="I190" s="8">
        <f t="shared" si="12"/>
        <v>28</v>
      </c>
      <c r="J190" s="8">
        <f t="shared" si="12"/>
        <v>31</v>
      </c>
      <c r="K190" s="8">
        <f t="shared" si="12"/>
        <v>23</v>
      </c>
      <c r="L190" s="8">
        <f t="shared" si="12"/>
        <v>43</v>
      </c>
      <c r="M190" s="8">
        <f t="shared" si="12"/>
        <v>30</v>
      </c>
      <c r="N190" s="8">
        <f t="shared" si="12"/>
        <v>359</v>
      </c>
    </row>
    <row r="191" spans="1:14" x14ac:dyDescent="0.35">
      <c r="A191"/>
    </row>
    <row r="192" spans="1:14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</sheetData>
  <sortState ref="A83:B118">
    <sortCondition ref="B83:B118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showGridLines="0" tabSelected="1" zoomScale="85" zoomScaleNormal="85" workbookViewId="0">
      <selection activeCell="AO17" sqref="AO17"/>
    </sheetView>
  </sheetViews>
  <sheetFormatPr baseColWidth="10" defaultRowHeight="10.5" x14ac:dyDescent="0.25"/>
  <cols>
    <col min="1" max="1" width="20.6328125" style="102" customWidth="1"/>
    <col min="2" max="2" width="7.54296875" style="101" customWidth="1"/>
    <col min="3" max="3" width="7.26953125" style="101" customWidth="1"/>
    <col min="4" max="4" width="4.453125" style="101" customWidth="1"/>
    <col min="5" max="5" width="1.81640625" style="102" customWidth="1"/>
    <col min="6" max="7" width="2.81640625" style="102" customWidth="1"/>
    <col min="8" max="8" width="25" style="102" customWidth="1"/>
    <col min="9" max="10" width="4.453125" style="102" customWidth="1"/>
    <col min="11" max="34" width="2.81640625" style="102" customWidth="1"/>
    <col min="35" max="50" width="3.81640625" style="102" customWidth="1"/>
    <col min="51" max="53" width="4.81640625" style="102" customWidth="1"/>
    <col min="54" max="54" width="11.7265625" style="102" bestFit="1" customWidth="1"/>
    <col min="55" max="16384" width="10.90625" style="102"/>
  </cols>
  <sheetData>
    <row r="2" spans="1:11" x14ac:dyDescent="0.25">
      <c r="A2" s="100" t="s">
        <v>838</v>
      </c>
      <c r="B2" s="101" t="s">
        <v>871</v>
      </c>
      <c r="C2" s="101" t="s">
        <v>872</v>
      </c>
      <c r="D2" s="101" t="s">
        <v>873</v>
      </c>
      <c r="H2" s="100" t="s">
        <v>838</v>
      </c>
      <c r="I2" s="102" t="s">
        <v>873</v>
      </c>
    </row>
    <row r="3" spans="1:11" x14ac:dyDescent="0.25">
      <c r="A3" s="103" t="s">
        <v>6</v>
      </c>
      <c r="B3" s="104">
        <v>6079</v>
      </c>
      <c r="C3" s="104">
        <v>5790</v>
      </c>
      <c r="D3" s="104">
        <v>11869</v>
      </c>
      <c r="H3" s="103" t="s">
        <v>99</v>
      </c>
      <c r="I3" s="104">
        <v>106</v>
      </c>
    </row>
    <row r="4" spans="1:11" x14ac:dyDescent="0.25">
      <c r="A4" s="103" t="s">
        <v>18</v>
      </c>
      <c r="B4" s="104">
        <v>1989</v>
      </c>
      <c r="C4" s="104">
        <v>1849</v>
      </c>
      <c r="D4" s="104">
        <v>3838</v>
      </c>
      <c r="H4" s="103" t="s">
        <v>331</v>
      </c>
      <c r="I4" s="104">
        <v>746</v>
      </c>
    </row>
    <row r="5" spans="1:11" x14ac:dyDescent="0.25">
      <c r="A5" s="103" t="s">
        <v>5</v>
      </c>
      <c r="B5" s="104">
        <v>644</v>
      </c>
      <c r="C5" s="104">
        <v>589</v>
      </c>
      <c r="D5" s="104">
        <v>1233</v>
      </c>
      <c r="H5" s="103" t="s">
        <v>70</v>
      </c>
      <c r="I5" s="104">
        <v>1016</v>
      </c>
    </row>
    <row r="6" spans="1:11" x14ac:dyDescent="0.25">
      <c r="A6" s="103" t="s">
        <v>14</v>
      </c>
      <c r="B6" s="104">
        <v>571</v>
      </c>
      <c r="C6" s="104">
        <v>589</v>
      </c>
      <c r="D6" s="104">
        <v>1160</v>
      </c>
      <c r="H6" s="103" t="s">
        <v>98</v>
      </c>
      <c r="I6" s="104">
        <v>1050</v>
      </c>
    </row>
    <row r="7" spans="1:11" x14ac:dyDescent="0.25">
      <c r="A7" s="103" t="s">
        <v>98</v>
      </c>
      <c r="B7" s="104">
        <v>526</v>
      </c>
      <c r="C7" s="104">
        <v>524</v>
      </c>
      <c r="D7" s="104">
        <v>1050</v>
      </c>
      <c r="H7" s="103" t="s">
        <v>14</v>
      </c>
      <c r="I7" s="104">
        <v>1160</v>
      </c>
    </row>
    <row r="8" spans="1:11" x14ac:dyDescent="0.25">
      <c r="A8" s="103" t="s">
        <v>70</v>
      </c>
      <c r="B8" s="104">
        <v>507</v>
      </c>
      <c r="C8" s="104">
        <v>509</v>
      </c>
      <c r="D8" s="104">
        <v>1016</v>
      </c>
      <c r="H8" s="103" t="s">
        <v>5</v>
      </c>
      <c r="I8" s="104">
        <v>1233</v>
      </c>
    </row>
    <row r="9" spans="1:11" x14ac:dyDescent="0.25">
      <c r="A9" s="103" t="s">
        <v>331</v>
      </c>
      <c r="B9" s="104">
        <v>374</v>
      </c>
      <c r="C9" s="104">
        <v>372</v>
      </c>
      <c r="D9" s="104">
        <v>746</v>
      </c>
      <c r="H9" s="103" t="s">
        <v>18</v>
      </c>
      <c r="I9" s="104">
        <v>3838</v>
      </c>
    </row>
    <row r="10" spans="1:11" x14ac:dyDescent="0.25">
      <c r="A10" s="103" t="s">
        <v>99</v>
      </c>
      <c r="B10" s="104">
        <v>48</v>
      </c>
      <c r="C10" s="104">
        <v>58</v>
      </c>
      <c r="D10" s="104">
        <v>106</v>
      </c>
      <c r="H10" s="103" t="s">
        <v>6</v>
      </c>
      <c r="I10" s="104">
        <v>11869</v>
      </c>
    </row>
    <row r="11" spans="1:11" x14ac:dyDescent="0.25">
      <c r="A11" s="103" t="s">
        <v>870</v>
      </c>
      <c r="B11" s="104">
        <v>10738</v>
      </c>
      <c r="C11" s="104">
        <v>10280</v>
      </c>
      <c r="D11" s="104">
        <v>21018</v>
      </c>
      <c r="H11" s="103" t="s">
        <v>870</v>
      </c>
      <c r="I11" s="104">
        <v>21018</v>
      </c>
    </row>
    <row r="13" spans="1:11" ht="14.5" x14ac:dyDescent="0.35">
      <c r="A13" s="100" t="s">
        <v>874</v>
      </c>
      <c r="B13" s="101" t="s">
        <v>871</v>
      </c>
      <c r="C13" s="101" t="s">
        <v>872</v>
      </c>
      <c r="D13" s="101" t="s">
        <v>873</v>
      </c>
      <c r="H13" s="100" t="s">
        <v>874</v>
      </c>
      <c r="I13" s="102" t="s">
        <v>873</v>
      </c>
      <c r="J13"/>
      <c r="K13"/>
    </row>
    <row r="14" spans="1:11" ht="14.5" x14ac:dyDescent="0.35">
      <c r="A14" s="103" t="s">
        <v>369</v>
      </c>
      <c r="B14" s="104">
        <v>5770</v>
      </c>
      <c r="C14" s="104">
        <v>5308</v>
      </c>
      <c r="D14" s="104">
        <v>11078</v>
      </c>
      <c r="H14" s="103" t="s">
        <v>14</v>
      </c>
      <c r="I14" s="104">
        <v>668</v>
      </c>
      <c r="J14"/>
      <c r="K14"/>
    </row>
    <row r="15" spans="1:11" ht="14.5" x14ac:dyDescent="0.35">
      <c r="A15" s="103" t="s">
        <v>24</v>
      </c>
      <c r="B15" s="104">
        <v>1156</v>
      </c>
      <c r="C15" s="104">
        <v>1194</v>
      </c>
      <c r="D15" s="104">
        <v>2350</v>
      </c>
      <c r="H15" s="103" t="s">
        <v>331</v>
      </c>
      <c r="I15" s="104">
        <v>746</v>
      </c>
      <c r="J15"/>
      <c r="K15"/>
    </row>
    <row r="16" spans="1:11" ht="14.5" x14ac:dyDescent="0.35">
      <c r="A16" s="103" t="s">
        <v>18</v>
      </c>
      <c r="B16" s="104">
        <v>735</v>
      </c>
      <c r="C16" s="104">
        <v>717</v>
      </c>
      <c r="D16" s="104">
        <v>1452</v>
      </c>
      <c r="H16" s="103" t="s">
        <v>70</v>
      </c>
      <c r="I16" s="104">
        <v>1016</v>
      </c>
      <c r="J16"/>
      <c r="K16"/>
    </row>
    <row r="17" spans="1:11" ht="14.5" x14ac:dyDescent="0.35">
      <c r="A17" s="103" t="s">
        <v>55</v>
      </c>
      <c r="B17" s="104">
        <v>644</v>
      </c>
      <c r="C17" s="104">
        <v>689</v>
      </c>
      <c r="D17" s="104">
        <v>1333</v>
      </c>
      <c r="H17" s="103" t="s">
        <v>96</v>
      </c>
      <c r="I17" s="104">
        <v>1050</v>
      </c>
      <c r="J17"/>
      <c r="K17"/>
    </row>
    <row r="18" spans="1:11" ht="14.5" x14ac:dyDescent="0.35">
      <c r="A18" s="103" t="s">
        <v>5</v>
      </c>
      <c r="B18" s="104">
        <v>695</v>
      </c>
      <c r="C18" s="104">
        <v>630</v>
      </c>
      <c r="D18" s="104">
        <v>1325</v>
      </c>
      <c r="H18" s="103" t="s">
        <v>5</v>
      </c>
      <c r="I18" s="104">
        <v>1325</v>
      </c>
      <c r="J18"/>
      <c r="K18"/>
    </row>
    <row r="19" spans="1:11" ht="14.5" x14ac:dyDescent="0.35">
      <c r="A19" s="103" t="s">
        <v>96</v>
      </c>
      <c r="B19" s="104">
        <v>526</v>
      </c>
      <c r="C19" s="104">
        <v>524</v>
      </c>
      <c r="D19" s="104">
        <v>1050</v>
      </c>
      <c r="H19" s="103" t="s">
        <v>55</v>
      </c>
      <c r="I19" s="104">
        <v>1333</v>
      </c>
      <c r="J19"/>
      <c r="K19"/>
    </row>
    <row r="20" spans="1:11" ht="14.5" x14ac:dyDescent="0.35">
      <c r="A20" s="103" t="s">
        <v>70</v>
      </c>
      <c r="B20" s="104">
        <v>507</v>
      </c>
      <c r="C20" s="104">
        <v>509</v>
      </c>
      <c r="D20" s="104">
        <v>1016</v>
      </c>
      <c r="H20" s="103" t="s">
        <v>18</v>
      </c>
      <c r="I20" s="104">
        <v>1452</v>
      </c>
      <c r="J20"/>
      <c r="K20"/>
    </row>
    <row r="21" spans="1:11" ht="14.5" x14ac:dyDescent="0.35">
      <c r="A21" s="103" t="s">
        <v>331</v>
      </c>
      <c r="B21" s="104">
        <v>374</v>
      </c>
      <c r="C21" s="104">
        <v>372</v>
      </c>
      <c r="D21" s="104">
        <v>746</v>
      </c>
      <c r="H21" s="103" t="s">
        <v>24</v>
      </c>
      <c r="I21" s="104">
        <v>2350</v>
      </c>
      <c r="J21"/>
      <c r="K21"/>
    </row>
    <row r="22" spans="1:11" ht="14.5" x14ac:dyDescent="0.35">
      <c r="A22" s="103" t="s">
        <v>14</v>
      </c>
      <c r="B22" s="104">
        <v>331</v>
      </c>
      <c r="C22" s="104">
        <v>337</v>
      </c>
      <c r="D22" s="104">
        <v>668</v>
      </c>
      <c r="H22" s="103" t="s">
        <v>369</v>
      </c>
      <c r="I22" s="104">
        <v>11078</v>
      </c>
      <c r="J22"/>
      <c r="K22"/>
    </row>
    <row r="23" spans="1:11" ht="14.5" x14ac:dyDescent="0.35">
      <c r="A23" s="103" t="s">
        <v>870</v>
      </c>
      <c r="B23" s="104">
        <v>10738</v>
      </c>
      <c r="C23" s="104">
        <v>10280</v>
      </c>
      <c r="D23" s="104">
        <v>21018</v>
      </c>
      <c r="H23" s="103" t="s">
        <v>870</v>
      </c>
      <c r="I23" s="104">
        <v>21018</v>
      </c>
      <c r="J23"/>
      <c r="K23"/>
    </row>
    <row r="24" spans="1:11" x14ac:dyDescent="0.25">
      <c r="B24" s="102"/>
      <c r="C24" s="102"/>
      <c r="D24" s="102"/>
    </row>
    <row r="25" spans="1:11" x14ac:dyDescent="0.25">
      <c r="B25" s="102"/>
      <c r="C25" s="102"/>
      <c r="D25" s="102"/>
    </row>
    <row r="26" spans="1:11" ht="14.5" x14ac:dyDescent="0.35">
      <c r="A26" s="105" t="s">
        <v>875</v>
      </c>
      <c r="B26" s="101" t="s">
        <v>871</v>
      </c>
      <c r="C26" s="101" t="s">
        <v>872</v>
      </c>
      <c r="D26" s="101" t="s">
        <v>873</v>
      </c>
      <c r="H26" s="105" t="s">
        <v>875</v>
      </c>
      <c r="I26" s="102" t="s">
        <v>873</v>
      </c>
      <c r="J26"/>
      <c r="K26"/>
    </row>
    <row r="27" spans="1:11" ht="14.5" x14ac:dyDescent="0.35">
      <c r="A27" s="103" t="s">
        <v>370</v>
      </c>
      <c r="B27" s="104">
        <v>5821</v>
      </c>
      <c r="C27" s="104">
        <v>5349</v>
      </c>
      <c r="D27" s="104">
        <v>11170</v>
      </c>
      <c r="H27" s="103" t="s">
        <v>230</v>
      </c>
      <c r="I27" s="104">
        <v>0</v>
      </c>
      <c r="J27"/>
      <c r="K27"/>
    </row>
    <row r="28" spans="1:11" ht="14.5" x14ac:dyDescent="0.35">
      <c r="A28" s="103" t="s">
        <v>44</v>
      </c>
      <c r="B28" s="104">
        <v>652</v>
      </c>
      <c r="C28" s="104">
        <v>667</v>
      </c>
      <c r="D28" s="104">
        <v>1319</v>
      </c>
      <c r="H28" s="103" t="s">
        <v>212</v>
      </c>
      <c r="I28" s="104">
        <v>0</v>
      </c>
      <c r="J28"/>
      <c r="K28"/>
    </row>
    <row r="29" spans="1:11" ht="14.5" x14ac:dyDescent="0.35">
      <c r="A29" s="103" t="s">
        <v>70</v>
      </c>
      <c r="B29" s="104">
        <v>426</v>
      </c>
      <c r="C29" s="104">
        <v>407</v>
      </c>
      <c r="D29" s="104">
        <v>833</v>
      </c>
      <c r="H29" s="103" t="s">
        <v>41</v>
      </c>
      <c r="I29" s="104">
        <v>0</v>
      </c>
      <c r="J29"/>
      <c r="K29"/>
    </row>
    <row r="30" spans="1:11" ht="14.5" x14ac:dyDescent="0.35">
      <c r="A30" s="103" t="s">
        <v>113</v>
      </c>
      <c r="B30" s="104">
        <v>420</v>
      </c>
      <c r="C30" s="104">
        <v>408</v>
      </c>
      <c r="D30" s="104">
        <v>828</v>
      </c>
      <c r="H30" s="103" t="s">
        <v>222</v>
      </c>
      <c r="I30" s="104">
        <v>0</v>
      </c>
      <c r="J30"/>
      <c r="K30"/>
    </row>
    <row r="31" spans="1:11" ht="14.5" x14ac:dyDescent="0.35">
      <c r="A31" s="103" t="s">
        <v>22</v>
      </c>
      <c r="B31" s="104">
        <v>353</v>
      </c>
      <c r="C31" s="104">
        <v>346</v>
      </c>
      <c r="D31" s="104">
        <v>699</v>
      </c>
      <c r="H31" s="103" t="s">
        <v>69</v>
      </c>
      <c r="I31" s="104">
        <v>0</v>
      </c>
      <c r="J31"/>
      <c r="K31"/>
    </row>
    <row r="32" spans="1:11" ht="14.5" x14ac:dyDescent="0.35">
      <c r="A32" s="103" t="s">
        <v>73</v>
      </c>
      <c r="B32" s="104">
        <v>275</v>
      </c>
      <c r="C32" s="104">
        <v>278</v>
      </c>
      <c r="D32" s="104">
        <v>553</v>
      </c>
      <c r="H32" s="103" t="s">
        <v>196</v>
      </c>
      <c r="I32" s="104">
        <v>42</v>
      </c>
      <c r="J32"/>
      <c r="K32"/>
    </row>
    <row r="33" spans="1:11" ht="14.5" x14ac:dyDescent="0.35">
      <c r="A33" s="103" t="s">
        <v>207</v>
      </c>
      <c r="B33" s="104">
        <v>273</v>
      </c>
      <c r="C33" s="104">
        <v>278</v>
      </c>
      <c r="D33" s="104">
        <v>551</v>
      </c>
      <c r="H33" s="103" t="s">
        <v>208</v>
      </c>
      <c r="I33" s="104">
        <v>53</v>
      </c>
      <c r="J33"/>
      <c r="K33"/>
    </row>
    <row r="34" spans="1:11" ht="14.5" x14ac:dyDescent="0.35">
      <c r="A34" s="103" t="s">
        <v>203</v>
      </c>
      <c r="B34" s="104">
        <v>278</v>
      </c>
      <c r="C34" s="104">
        <v>272</v>
      </c>
      <c r="D34" s="104">
        <v>550</v>
      </c>
      <c r="H34" s="103" t="s">
        <v>159</v>
      </c>
      <c r="I34" s="104">
        <v>79</v>
      </c>
      <c r="J34"/>
      <c r="K34"/>
    </row>
    <row r="35" spans="1:11" ht="14.5" x14ac:dyDescent="0.35">
      <c r="A35" s="103" t="s">
        <v>86</v>
      </c>
      <c r="B35" s="104">
        <v>250</v>
      </c>
      <c r="C35" s="104">
        <v>276</v>
      </c>
      <c r="D35" s="104">
        <v>526</v>
      </c>
      <c r="H35" s="103" t="s">
        <v>232</v>
      </c>
      <c r="I35" s="104">
        <v>95</v>
      </c>
      <c r="J35"/>
      <c r="K35"/>
    </row>
    <row r="36" spans="1:11" ht="14.5" x14ac:dyDescent="0.35">
      <c r="A36" s="103" t="s">
        <v>97</v>
      </c>
      <c r="B36" s="104">
        <v>264</v>
      </c>
      <c r="C36" s="104">
        <v>258</v>
      </c>
      <c r="D36" s="104">
        <v>522</v>
      </c>
      <c r="H36" s="103" t="s">
        <v>217</v>
      </c>
      <c r="I36" s="104">
        <v>100</v>
      </c>
      <c r="J36"/>
      <c r="K36"/>
    </row>
    <row r="37" spans="1:11" ht="14.5" x14ac:dyDescent="0.35">
      <c r="A37" s="103" t="s">
        <v>15</v>
      </c>
      <c r="B37" s="104">
        <v>171</v>
      </c>
      <c r="C37" s="104">
        <v>175</v>
      </c>
      <c r="D37" s="104">
        <v>346</v>
      </c>
      <c r="H37" s="103" t="s">
        <v>330</v>
      </c>
      <c r="I37" s="104">
        <v>104</v>
      </c>
      <c r="J37"/>
      <c r="K37"/>
    </row>
    <row r="38" spans="1:11" ht="14.5" x14ac:dyDescent="0.35">
      <c r="A38" s="103" t="s">
        <v>25</v>
      </c>
      <c r="B38" s="104">
        <v>151</v>
      </c>
      <c r="C38" s="104">
        <v>181</v>
      </c>
      <c r="D38" s="104">
        <v>332</v>
      </c>
      <c r="H38" s="103" t="s">
        <v>99</v>
      </c>
      <c r="I38" s="104">
        <v>106</v>
      </c>
      <c r="J38"/>
      <c r="K38"/>
    </row>
    <row r="39" spans="1:11" ht="14.5" x14ac:dyDescent="0.35">
      <c r="A39" s="103" t="s">
        <v>19</v>
      </c>
      <c r="B39" s="104">
        <v>153</v>
      </c>
      <c r="C39" s="104">
        <v>141</v>
      </c>
      <c r="D39" s="104">
        <v>294</v>
      </c>
      <c r="H39" s="103" t="s">
        <v>131</v>
      </c>
      <c r="I39" s="104">
        <v>118</v>
      </c>
      <c r="J39"/>
      <c r="K39"/>
    </row>
    <row r="40" spans="1:11" ht="14.5" x14ac:dyDescent="0.35">
      <c r="A40" s="103" t="s">
        <v>192</v>
      </c>
      <c r="B40" s="104">
        <v>135</v>
      </c>
      <c r="C40" s="104">
        <v>145</v>
      </c>
      <c r="D40" s="104">
        <v>280</v>
      </c>
      <c r="H40" s="103" t="s">
        <v>209</v>
      </c>
      <c r="I40" s="104">
        <v>119</v>
      </c>
      <c r="J40"/>
      <c r="K40"/>
    </row>
    <row r="41" spans="1:11" ht="14.5" x14ac:dyDescent="0.35">
      <c r="A41" s="103" t="s">
        <v>206</v>
      </c>
      <c r="B41" s="104">
        <v>132</v>
      </c>
      <c r="C41" s="104">
        <v>138</v>
      </c>
      <c r="D41" s="104">
        <v>270</v>
      </c>
      <c r="H41" s="103" t="s">
        <v>127</v>
      </c>
      <c r="I41" s="104">
        <v>121</v>
      </c>
      <c r="J41"/>
      <c r="K41"/>
    </row>
    <row r="42" spans="1:11" ht="14.5" x14ac:dyDescent="0.35">
      <c r="A42" s="103" t="s">
        <v>147</v>
      </c>
      <c r="B42" s="104">
        <v>98</v>
      </c>
      <c r="C42" s="104">
        <v>108</v>
      </c>
      <c r="D42" s="104">
        <v>206</v>
      </c>
      <c r="H42" s="103" t="s">
        <v>146</v>
      </c>
      <c r="I42" s="104">
        <v>146</v>
      </c>
      <c r="J42"/>
      <c r="K42"/>
    </row>
    <row r="43" spans="1:11" ht="14.5" x14ac:dyDescent="0.35">
      <c r="A43" s="103" t="s">
        <v>136</v>
      </c>
      <c r="B43" s="104">
        <v>92</v>
      </c>
      <c r="C43" s="104">
        <v>84</v>
      </c>
      <c r="D43" s="104">
        <v>176</v>
      </c>
      <c r="H43" s="103" t="s">
        <v>54</v>
      </c>
      <c r="I43" s="104">
        <v>148</v>
      </c>
      <c r="J43"/>
      <c r="K43"/>
    </row>
    <row r="44" spans="1:11" ht="14.5" x14ac:dyDescent="0.35">
      <c r="A44" s="103" t="s">
        <v>16</v>
      </c>
      <c r="B44" s="104">
        <v>89</v>
      </c>
      <c r="C44" s="104">
        <v>77</v>
      </c>
      <c r="D44" s="104">
        <v>166</v>
      </c>
      <c r="H44" s="103" t="s">
        <v>16</v>
      </c>
      <c r="I44" s="104">
        <v>166</v>
      </c>
      <c r="J44"/>
      <c r="K44"/>
    </row>
    <row r="45" spans="1:11" ht="14.5" x14ac:dyDescent="0.35">
      <c r="A45" s="103" t="s">
        <v>205</v>
      </c>
      <c r="B45" s="104">
        <v>87</v>
      </c>
      <c r="C45" s="104">
        <v>79</v>
      </c>
      <c r="D45" s="104">
        <v>166</v>
      </c>
      <c r="H45" s="103" t="s">
        <v>205</v>
      </c>
      <c r="I45" s="104">
        <v>166</v>
      </c>
      <c r="J45"/>
      <c r="K45"/>
    </row>
    <row r="46" spans="1:11" ht="14.5" x14ac:dyDescent="0.35">
      <c r="A46" s="103" t="s">
        <v>54</v>
      </c>
      <c r="B46" s="104">
        <v>71</v>
      </c>
      <c r="C46" s="104">
        <v>77</v>
      </c>
      <c r="D46" s="104">
        <v>148</v>
      </c>
      <c r="H46" s="103" t="s">
        <v>136</v>
      </c>
      <c r="I46" s="104">
        <v>176</v>
      </c>
      <c r="J46"/>
      <c r="K46"/>
    </row>
    <row r="47" spans="1:11" ht="14.5" x14ac:dyDescent="0.35">
      <c r="A47" s="103" t="s">
        <v>146</v>
      </c>
      <c r="B47" s="104">
        <v>72</v>
      </c>
      <c r="C47" s="104">
        <v>74</v>
      </c>
      <c r="D47" s="104">
        <v>146</v>
      </c>
      <c r="H47" s="103" t="s">
        <v>147</v>
      </c>
      <c r="I47" s="104">
        <v>206</v>
      </c>
      <c r="J47"/>
      <c r="K47"/>
    </row>
    <row r="48" spans="1:11" ht="14.5" x14ac:dyDescent="0.35">
      <c r="A48" s="103" t="s">
        <v>127</v>
      </c>
      <c r="B48" s="104">
        <v>70</v>
      </c>
      <c r="C48" s="104">
        <v>51</v>
      </c>
      <c r="D48" s="104">
        <v>121</v>
      </c>
      <c r="H48" s="103" t="s">
        <v>206</v>
      </c>
      <c r="I48" s="104">
        <v>270</v>
      </c>
      <c r="J48"/>
      <c r="K48"/>
    </row>
    <row r="49" spans="1:11" ht="14.5" x14ac:dyDescent="0.35">
      <c r="A49" s="103" t="s">
        <v>209</v>
      </c>
      <c r="B49" s="104">
        <v>62</v>
      </c>
      <c r="C49" s="104">
        <v>57</v>
      </c>
      <c r="D49" s="104">
        <v>119</v>
      </c>
      <c r="H49" s="103" t="s">
        <v>192</v>
      </c>
      <c r="I49" s="104">
        <v>280</v>
      </c>
      <c r="J49"/>
      <c r="K49"/>
    </row>
    <row r="50" spans="1:11" ht="14.5" x14ac:dyDescent="0.35">
      <c r="A50" s="103" t="s">
        <v>131</v>
      </c>
      <c r="B50" s="104">
        <v>65</v>
      </c>
      <c r="C50" s="104">
        <v>53</v>
      </c>
      <c r="D50" s="104">
        <v>118</v>
      </c>
      <c r="H50" s="103" t="s">
        <v>19</v>
      </c>
      <c r="I50" s="104">
        <v>294</v>
      </c>
      <c r="J50"/>
      <c r="K50"/>
    </row>
    <row r="51" spans="1:11" ht="14.5" x14ac:dyDescent="0.35">
      <c r="A51" s="103" t="s">
        <v>99</v>
      </c>
      <c r="B51" s="104">
        <v>48</v>
      </c>
      <c r="C51" s="104">
        <v>58</v>
      </c>
      <c r="D51" s="104">
        <v>106</v>
      </c>
      <c r="H51" s="103" t="s">
        <v>25</v>
      </c>
      <c r="I51" s="104">
        <v>332</v>
      </c>
      <c r="J51"/>
      <c r="K51"/>
    </row>
    <row r="52" spans="1:11" ht="14.5" x14ac:dyDescent="0.35">
      <c r="A52" s="103" t="s">
        <v>330</v>
      </c>
      <c r="B52" s="104">
        <v>46</v>
      </c>
      <c r="C52" s="104">
        <v>58</v>
      </c>
      <c r="D52" s="104">
        <v>104</v>
      </c>
      <c r="H52" s="103" t="s">
        <v>15</v>
      </c>
      <c r="I52" s="104">
        <v>346</v>
      </c>
      <c r="J52"/>
      <c r="K52"/>
    </row>
    <row r="53" spans="1:11" ht="14.5" x14ac:dyDescent="0.35">
      <c r="A53" s="103" t="s">
        <v>217</v>
      </c>
      <c r="B53" s="104">
        <v>54</v>
      </c>
      <c r="C53" s="104">
        <v>46</v>
      </c>
      <c r="D53" s="104">
        <v>100</v>
      </c>
      <c r="H53" s="103" t="s">
        <v>97</v>
      </c>
      <c r="I53" s="104">
        <v>522</v>
      </c>
      <c r="J53"/>
      <c r="K53"/>
    </row>
    <row r="54" spans="1:11" ht="14.5" x14ac:dyDescent="0.35">
      <c r="A54" s="103" t="s">
        <v>232</v>
      </c>
      <c r="B54" s="104">
        <v>47</v>
      </c>
      <c r="C54" s="104">
        <v>48</v>
      </c>
      <c r="D54" s="104">
        <v>95</v>
      </c>
      <c r="H54" s="103" t="s">
        <v>86</v>
      </c>
      <c r="I54" s="104">
        <v>526</v>
      </c>
      <c r="J54"/>
      <c r="K54"/>
    </row>
    <row r="55" spans="1:11" ht="14.5" x14ac:dyDescent="0.35">
      <c r="A55" s="103" t="s">
        <v>159</v>
      </c>
      <c r="B55" s="104">
        <v>35</v>
      </c>
      <c r="C55" s="104">
        <v>44</v>
      </c>
      <c r="D55" s="104">
        <v>79</v>
      </c>
      <c r="H55" s="103" t="s">
        <v>203</v>
      </c>
      <c r="I55" s="104">
        <v>550</v>
      </c>
      <c r="J55"/>
      <c r="K55"/>
    </row>
    <row r="56" spans="1:11" ht="14.5" x14ac:dyDescent="0.35">
      <c r="A56" s="103" t="s">
        <v>208</v>
      </c>
      <c r="B56" s="104">
        <v>23</v>
      </c>
      <c r="C56" s="104">
        <v>30</v>
      </c>
      <c r="D56" s="104">
        <v>53</v>
      </c>
      <c r="H56" s="103" t="s">
        <v>207</v>
      </c>
      <c r="I56" s="104">
        <v>551</v>
      </c>
      <c r="J56"/>
      <c r="K56"/>
    </row>
    <row r="57" spans="1:11" ht="14.5" x14ac:dyDescent="0.35">
      <c r="A57" s="103" t="s">
        <v>196</v>
      </c>
      <c r="B57" s="104">
        <v>25</v>
      </c>
      <c r="C57" s="104">
        <v>17</v>
      </c>
      <c r="D57" s="104">
        <v>42</v>
      </c>
      <c r="H57" s="103" t="s">
        <v>73</v>
      </c>
      <c r="I57" s="104">
        <v>553</v>
      </c>
      <c r="J57"/>
      <c r="K57"/>
    </row>
    <row r="58" spans="1:11" ht="14.5" x14ac:dyDescent="0.35">
      <c r="A58" s="103" t="s">
        <v>41</v>
      </c>
      <c r="B58" s="104">
        <v>0</v>
      </c>
      <c r="C58" s="104">
        <v>0</v>
      </c>
      <c r="D58" s="104">
        <v>0</v>
      </c>
      <c r="H58" s="103" t="s">
        <v>22</v>
      </c>
      <c r="I58" s="104">
        <v>699</v>
      </c>
      <c r="J58"/>
      <c r="K58"/>
    </row>
    <row r="59" spans="1:11" ht="14.5" x14ac:dyDescent="0.35">
      <c r="A59" s="103" t="s">
        <v>212</v>
      </c>
      <c r="B59" s="104">
        <v>0</v>
      </c>
      <c r="C59" s="104">
        <v>0</v>
      </c>
      <c r="D59" s="104">
        <v>0</v>
      </c>
      <c r="H59" s="103" t="s">
        <v>113</v>
      </c>
      <c r="I59" s="104">
        <v>828</v>
      </c>
      <c r="J59"/>
      <c r="K59"/>
    </row>
    <row r="60" spans="1:11" ht="14.5" x14ac:dyDescent="0.35">
      <c r="A60" s="103" t="s">
        <v>230</v>
      </c>
      <c r="B60" s="104">
        <v>0</v>
      </c>
      <c r="C60" s="104">
        <v>0</v>
      </c>
      <c r="D60" s="104">
        <v>0</v>
      </c>
      <c r="H60" s="103" t="s">
        <v>70</v>
      </c>
      <c r="I60" s="104">
        <v>833</v>
      </c>
      <c r="J60"/>
      <c r="K60"/>
    </row>
    <row r="61" spans="1:11" ht="14.5" x14ac:dyDescent="0.35">
      <c r="A61" s="103" t="s">
        <v>222</v>
      </c>
      <c r="B61" s="104">
        <v>0</v>
      </c>
      <c r="C61" s="104">
        <v>0</v>
      </c>
      <c r="D61" s="104">
        <v>0</v>
      </c>
      <c r="H61" s="103" t="s">
        <v>44</v>
      </c>
      <c r="I61" s="104">
        <v>1319</v>
      </c>
      <c r="J61"/>
      <c r="K61"/>
    </row>
    <row r="62" spans="1:11" ht="14.5" x14ac:dyDescent="0.35">
      <c r="A62" s="103" t="s">
        <v>69</v>
      </c>
      <c r="B62" s="104">
        <v>0</v>
      </c>
      <c r="C62" s="104">
        <v>0</v>
      </c>
      <c r="D62" s="104">
        <v>0</v>
      </c>
      <c r="H62" s="103" t="s">
        <v>370</v>
      </c>
      <c r="I62" s="104">
        <v>11170</v>
      </c>
      <c r="J62"/>
      <c r="K62"/>
    </row>
    <row r="63" spans="1:11" ht="14.5" x14ac:dyDescent="0.35">
      <c r="A63" s="103" t="s">
        <v>870</v>
      </c>
      <c r="B63" s="104">
        <v>10738</v>
      </c>
      <c r="C63" s="104">
        <v>10280</v>
      </c>
      <c r="D63" s="104">
        <v>21018</v>
      </c>
      <c r="H63" s="103" t="s">
        <v>870</v>
      </c>
      <c r="I63" s="104">
        <v>21018</v>
      </c>
      <c r="J63"/>
      <c r="K63"/>
    </row>
    <row r="64" spans="1:11" x14ac:dyDescent="0.25">
      <c r="B64" s="102"/>
      <c r="C64" s="102"/>
      <c r="D64" s="102"/>
    </row>
    <row r="65" spans="2:4" x14ac:dyDescent="0.25">
      <c r="B65" s="102"/>
      <c r="C65" s="102"/>
      <c r="D65" s="102"/>
    </row>
    <row r="66" spans="2:4" x14ac:dyDescent="0.25">
      <c r="B66" s="102"/>
      <c r="C66" s="102"/>
      <c r="D66" s="102"/>
    </row>
    <row r="67" spans="2:4" x14ac:dyDescent="0.25">
      <c r="B67" s="102"/>
      <c r="C67" s="102"/>
      <c r="D67" s="102"/>
    </row>
    <row r="68" spans="2:4" x14ac:dyDescent="0.25">
      <c r="B68" s="102"/>
      <c r="C68" s="102"/>
      <c r="D68" s="102"/>
    </row>
    <row r="69" spans="2:4" x14ac:dyDescent="0.25">
      <c r="B69" s="102"/>
      <c r="C69" s="102"/>
      <c r="D69" s="102"/>
    </row>
    <row r="70" spans="2:4" x14ac:dyDescent="0.25">
      <c r="B70" s="102"/>
      <c r="C70" s="102"/>
      <c r="D70" s="102"/>
    </row>
    <row r="71" spans="2:4" x14ac:dyDescent="0.25">
      <c r="B71" s="102"/>
      <c r="C71" s="102"/>
      <c r="D71" s="102"/>
    </row>
    <row r="72" spans="2:4" x14ac:dyDescent="0.25">
      <c r="B72" s="102"/>
      <c r="C72" s="102"/>
      <c r="D72" s="102"/>
    </row>
    <row r="73" spans="2:4" x14ac:dyDescent="0.25">
      <c r="B73" s="102"/>
      <c r="C73" s="102"/>
      <c r="D73" s="102"/>
    </row>
    <row r="74" spans="2:4" x14ac:dyDescent="0.25">
      <c r="B74" s="102"/>
      <c r="C74" s="102"/>
      <c r="D74" s="102"/>
    </row>
    <row r="75" spans="2:4" x14ac:dyDescent="0.25">
      <c r="B75" s="102"/>
      <c r="C75" s="102"/>
      <c r="D75" s="102"/>
    </row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2022-01-19T17:43:33Z</dcterms:modified>
</cp:coreProperties>
</file>